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nationalboard-my.sharepoint.com/personal/bshafer_nationalboard_org/Documents/Desktop/"/>
    </mc:Choice>
  </mc:AlternateContent>
  <xr:revisionPtr revIDLastSave="0" documentId="11_658E7F58D7F86BCAEC807BFB6679A3E472279227" xr6:coauthVersionLast="47" xr6:coauthVersionMax="47" xr10:uidLastSave="{00000000-0000-0000-0000-000000000000}"/>
  <workbookProtection workbookAlgorithmName="SHA-512" workbookHashValue="0jemMzJqZfKEYUyiQZ3HgZogV4M7fnxeOlGgMQgJVpWKn95Q1Ft+1fHbljAf1FT24GGUsCPIB94nZy4IWFJp3Q==" workbookSaltValue="NdFEMGlcFRT7wsvo/ghGeA==" workbookSpinCount="100000" lockStructure="1"/>
  <bookViews>
    <workbookView xWindow="-108" yWindow="-108" windowWidth="23256" windowHeight="13176" tabRatio="860" xr2:uid="{00000000-000D-0000-FFFF-FFFF00000000}"/>
  </bookViews>
  <sheets>
    <sheet name="Help" sheetId="21" r:id="rId1"/>
    <sheet name="STATUS TRACKER" sheetId="17" r:id="rId2"/>
    <sheet name="Inspection Log" sheetId="8" r:id="rId3"/>
    <sheet name="Inspector List" sheetId="19" r:id="rId4"/>
    <sheet name="1. BPV Fundamentals" sheetId="9" r:id="rId5"/>
    <sheet name="2. Code References Overview" sheetId="10" r:id="rId6"/>
    <sheet name="3. Safety" sheetId="11" r:id="rId7"/>
    <sheet name="4. Pwr Boilers and Pwr Piping" sheetId="12" r:id="rId8"/>
    <sheet name="5. LP and Heating Boilers" sheetId="14" r:id="rId9"/>
    <sheet name="6. Pressure Vessels" sheetId="13" r:id="rId10"/>
    <sheet name="7. Pressure Relief Devices" sheetId="18" r:id="rId11"/>
    <sheet name="Help 2" sheetId="22" state="hidden" r:id="rId12"/>
    <sheet name="ObjectType" sheetId="20" state="hidden" r:id="rId13"/>
  </sheets>
  <definedNames>
    <definedName name="_xlnm._FilterDatabase" localSheetId="4" hidden="1">'1. BPV Fundamentals'!$B$2:$G$246</definedName>
    <definedName name="_xlnm._FilterDatabase" localSheetId="5" hidden="1">'2. Code References Overview'!$B$4:$E$25</definedName>
    <definedName name="_xlnm._FilterDatabase" localSheetId="6" hidden="1">'3. Safety'!$B$4:$E$54</definedName>
    <definedName name="_xlnm._FilterDatabase" localSheetId="7" hidden="1">'4. Pwr Boilers and Pwr Piping'!$B$4:$E$109</definedName>
    <definedName name="_xlnm._FilterDatabase" localSheetId="8" hidden="1">'5. LP and Heating Boilers'!$B$4:$E$290</definedName>
    <definedName name="_xlnm._FilterDatabase" localSheetId="9" hidden="1">'6. Pressure Vessels'!$B$4:$E$81</definedName>
    <definedName name="_xlnm._FilterDatabase" localSheetId="10" hidden="1">'7. Pressure Relief Devices'!$B$4:$E$40</definedName>
    <definedName name="_xlnm._FilterDatabase" localSheetId="2" hidden="1">'Inspection Log'!$A$5:$I$1062</definedName>
    <definedName name="ASME_Stamp_Description">#REF!</definedName>
    <definedName name="Initials">'Inspector List'!$D$3:$D$14</definedName>
    <definedName name="_xlnm.Print_Area" localSheetId="4">'1. BPV Fundamentals'!$B$1:$E$246</definedName>
    <definedName name="_xlnm.Print_Area" localSheetId="5">'2. Code References Overview'!$A$1:$E$25</definedName>
    <definedName name="_xlnm.Print_Area" localSheetId="6">'3. Safety'!$B$1:$E$54</definedName>
    <definedName name="_xlnm.Print_Area" localSheetId="7">'4. Pwr Boilers and Pwr Piping'!$B$1:$E$114</definedName>
    <definedName name="_xlnm.Print_Area" localSheetId="8">'5. LP and Heating Boilers'!$B$1:$E$290</definedName>
    <definedName name="_xlnm.Print_Area" localSheetId="9">'6. Pressure Vessels'!$B$1:$E$81</definedName>
    <definedName name="_xlnm.Print_Area" localSheetId="10">'7. Pressure Relief Devices'!$B$1:$E$40</definedName>
    <definedName name="_xlnm.Print_Area" localSheetId="0">Help!$A$1:$T$65</definedName>
    <definedName name="_xlnm.Print_Area" localSheetId="2">'Inspection Log'!$A$1:$I$179</definedName>
    <definedName name="_xlnm.Print_Area" localSheetId="1">'STATUS TRACKER'!$B$1:$P$60</definedName>
    <definedName name="_xlnm.Print_Titles" localSheetId="2">'Inspection Log'!$5:$5</definedName>
    <definedName name="Training_Topi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9" l="1"/>
  <c r="E8" i="19"/>
  <c r="E9" i="19"/>
  <c r="E10" i="19"/>
  <c r="E11" i="19"/>
  <c r="E12" i="19"/>
  <c r="E13" i="19"/>
  <c r="E14" i="19"/>
  <c r="E5" i="19"/>
  <c r="E4" i="19"/>
  <c r="E3" i="19"/>
  <c r="E6" i="19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C2" i="8" l="1"/>
  <c r="C3" i="8"/>
  <c r="G35" i="17" l="1"/>
  <c r="G36" i="17"/>
  <c r="G37" i="17"/>
  <c r="G38" i="17"/>
  <c r="G39" i="17"/>
  <c r="G34" i="17"/>
  <c r="G45" i="17"/>
  <c r="G44" i="17"/>
  <c r="G43" i="17"/>
  <c r="G42" i="17"/>
  <c r="G41" i="17"/>
  <c r="G40" i="17"/>
  <c r="F14" i="19"/>
  <c r="H45" i="17" s="1"/>
  <c r="F13" i="19"/>
  <c r="H44" i="17" s="1"/>
  <c r="F12" i="19"/>
  <c r="H43" i="17" s="1"/>
  <c r="F11" i="19"/>
  <c r="H42" i="17" s="1"/>
  <c r="F10" i="19"/>
  <c r="H41" i="17" s="1"/>
  <c r="F9" i="19"/>
  <c r="H40" i="17" s="1"/>
  <c r="F8" i="19"/>
  <c r="H39" i="17" s="1"/>
  <c r="F7" i="19"/>
  <c r="H38" i="17" s="1"/>
  <c r="F6" i="19"/>
  <c r="H37" i="17" s="1"/>
  <c r="F5" i="19"/>
  <c r="H36" i="17" s="1"/>
  <c r="F4" i="19"/>
  <c r="H35" i="17" s="1"/>
  <c r="F3" i="19"/>
  <c r="H34" i="17" s="1"/>
  <c r="H40" i="18" l="1"/>
  <c r="H38" i="18"/>
  <c r="H37" i="18"/>
  <c r="H36" i="18"/>
  <c r="H35" i="18"/>
  <c r="H33" i="18"/>
  <c r="H32" i="18"/>
  <c r="H31" i="18"/>
  <c r="H29" i="18"/>
  <c r="H28" i="18"/>
  <c r="H27" i="18"/>
  <c r="H25" i="18"/>
  <c r="H24" i="18"/>
  <c r="H23" i="18"/>
  <c r="H20" i="18"/>
  <c r="H19" i="18"/>
  <c r="H18" i="18"/>
  <c r="H17" i="18"/>
  <c r="H16" i="18"/>
  <c r="H15" i="18"/>
  <c r="H14" i="18"/>
  <c r="H13" i="18"/>
  <c r="H12" i="18"/>
  <c r="H11" i="18"/>
  <c r="H10" i="18"/>
  <c r="H7" i="18"/>
  <c r="H6" i="18"/>
  <c r="H5" i="18"/>
  <c r="G81" i="13"/>
  <c r="G80" i="13"/>
  <c r="G79" i="13"/>
  <c r="G78" i="13"/>
  <c r="G77" i="13"/>
  <c r="G76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1" i="13"/>
  <c r="G60" i="13"/>
  <c r="G59" i="13"/>
  <c r="G58" i="13"/>
  <c r="G56" i="13"/>
  <c r="G55" i="13"/>
  <c r="G54" i="13"/>
  <c r="G53" i="13"/>
  <c r="G52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7" i="13"/>
  <c r="G36" i="13"/>
  <c r="G35" i="13"/>
  <c r="G34" i="13"/>
  <c r="G32" i="13"/>
  <c r="G31" i="13"/>
  <c r="G30" i="13"/>
  <c r="G29" i="13"/>
  <c r="G28" i="13"/>
  <c r="G27" i="13"/>
  <c r="G24" i="13"/>
  <c r="G23" i="13"/>
  <c r="G21" i="13"/>
  <c r="G20" i="13"/>
  <c r="G19" i="13"/>
  <c r="G17" i="13"/>
  <c r="G16" i="13"/>
  <c r="G15" i="13"/>
  <c r="G14" i="13"/>
  <c r="G12" i="13"/>
  <c r="G11" i="13"/>
  <c r="G10" i="13"/>
  <c r="G9" i="13"/>
  <c r="G8" i="13"/>
  <c r="G7" i="13"/>
  <c r="G6" i="13"/>
  <c r="G5" i="13"/>
  <c r="G290" i="14"/>
  <c r="G289" i="14"/>
  <c r="G288" i="14"/>
  <c r="G287" i="14"/>
  <c r="G286" i="14"/>
  <c r="G285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0" i="14"/>
  <c r="G269" i="14"/>
  <c r="G268" i="14"/>
  <c r="G267" i="14"/>
  <c r="G266" i="14"/>
  <c r="G265" i="14"/>
  <c r="G264" i="14"/>
  <c r="G263" i="14"/>
  <c r="G261" i="14"/>
  <c r="G260" i="14"/>
  <c r="G259" i="14"/>
  <c r="G258" i="14"/>
  <c r="G257" i="14"/>
  <c r="G256" i="14"/>
  <c r="G255" i="14"/>
  <c r="G254" i="14"/>
  <c r="G253" i="14"/>
  <c r="G251" i="14"/>
  <c r="G250" i="14"/>
  <c r="G249" i="14"/>
  <c r="G247" i="14"/>
  <c r="G246" i="14"/>
  <c r="G245" i="14"/>
  <c r="G244" i="14"/>
  <c r="G243" i="14"/>
  <c r="G242" i="14"/>
  <c r="G241" i="14"/>
  <c r="G240" i="14"/>
  <c r="G238" i="14"/>
  <c r="G237" i="14"/>
  <c r="G236" i="14"/>
  <c r="G235" i="14"/>
  <c r="G234" i="14"/>
  <c r="G233" i="14"/>
  <c r="G232" i="14"/>
  <c r="G231" i="14"/>
  <c r="G230" i="14"/>
  <c r="G229" i="14"/>
  <c r="G227" i="14"/>
  <c r="G226" i="14"/>
  <c r="G225" i="14"/>
  <c r="G224" i="14"/>
  <c r="G223" i="14"/>
  <c r="G221" i="14"/>
  <c r="G220" i="14"/>
  <c r="G219" i="14"/>
  <c r="G217" i="14"/>
  <c r="G216" i="14"/>
  <c r="G215" i="14"/>
  <c r="G214" i="14"/>
  <c r="G213" i="14"/>
  <c r="G212" i="14"/>
  <c r="G211" i="14"/>
  <c r="G210" i="14"/>
  <c r="G209" i="14"/>
  <c r="G208" i="14"/>
  <c r="G207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8" i="14"/>
  <c r="G187" i="14"/>
  <c r="G186" i="14"/>
  <c r="G185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59" i="14"/>
  <c r="G158" i="14"/>
  <c r="G157" i="14"/>
  <c r="G156" i="14"/>
  <c r="G155" i="14"/>
  <c r="G154" i="14"/>
  <c r="G153" i="14"/>
  <c r="G152" i="14"/>
  <c r="G151" i="14"/>
  <c r="G150" i="14"/>
  <c r="G147" i="14"/>
  <c r="G146" i="14"/>
  <c r="G145" i="14"/>
  <c r="G144" i="14"/>
  <c r="G143" i="14"/>
  <c r="G142" i="14"/>
  <c r="G141" i="14"/>
  <c r="G140" i="14"/>
  <c r="G139" i="14"/>
  <c r="G138" i="14"/>
  <c r="G137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6" i="14"/>
  <c r="G115" i="14"/>
  <c r="G114" i="14"/>
  <c r="G113" i="14"/>
  <c r="G112" i="14"/>
  <c r="G110" i="14"/>
  <c r="G109" i="14"/>
  <c r="G108" i="14"/>
  <c r="G107" i="14"/>
  <c r="G105" i="14"/>
  <c r="G104" i="14"/>
  <c r="G103" i="14"/>
  <c r="G101" i="14"/>
  <c r="G100" i="14"/>
  <c r="G99" i="14"/>
  <c r="G98" i="14"/>
  <c r="G97" i="14"/>
  <c r="G96" i="14"/>
  <c r="G94" i="14"/>
  <c r="G93" i="14"/>
  <c r="G92" i="14"/>
  <c r="G91" i="14"/>
  <c r="G90" i="14"/>
  <c r="G88" i="14"/>
  <c r="G87" i="14"/>
  <c r="G86" i="14"/>
  <c r="G84" i="14"/>
  <c r="G83" i="14"/>
  <c r="G82" i="14"/>
  <c r="G81" i="14"/>
  <c r="G80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1" i="14"/>
  <c r="G60" i="14"/>
  <c r="G59" i="14"/>
  <c r="G58" i="14"/>
  <c r="G57" i="14"/>
  <c r="G56" i="14"/>
  <c r="G54" i="14"/>
  <c r="G53" i="14"/>
  <c r="G52" i="14"/>
  <c r="G51" i="14"/>
  <c r="G49" i="14"/>
  <c r="G47" i="14"/>
  <c r="G46" i="14"/>
  <c r="G45" i="14"/>
  <c r="G44" i="14"/>
  <c r="G43" i="14"/>
  <c r="G42" i="14"/>
  <c r="G41" i="14"/>
  <c r="G40" i="14"/>
  <c r="G38" i="14"/>
  <c r="G37" i="14"/>
  <c r="G36" i="14"/>
  <c r="G35" i="14"/>
  <c r="G34" i="14"/>
  <c r="G33" i="14"/>
  <c r="G32" i="14"/>
  <c r="G31" i="14"/>
  <c r="G30" i="14"/>
  <c r="G28" i="14"/>
  <c r="G27" i="14"/>
  <c r="G26" i="14"/>
  <c r="G25" i="14"/>
  <c r="G24" i="14"/>
  <c r="G23" i="14"/>
  <c r="G22" i="14"/>
  <c r="G20" i="14"/>
  <c r="G19" i="14"/>
  <c r="G18" i="14"/>
  <c r="G17" i="14"/>
  <c r="G16" i="14"/>
  <c r="G15" i="14"/>
  <c r="G12" i="14"/>
  <c r="G11" i="14"/>
  <c r="G10" i="14"/>
  <c r="G9" i="14"/>
  <c r="G8" i="14"/>
  <c r="G7" i="14"/>
  <c r="G6" i="14"/>
  <c r="G5" i="14"/>
  <c r="G109" i="12"/>
  <c r="G108" i="12"/>
  <c r="G107" i="12"/>
  <c r="G106" i="12"/>
  <c r="G105" i="12"/>
  <c r="G103" i="12"/>
  <c r="G102" i="12"/>
  <c r="G101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2" i="12"/>
  <c r="G81" i="12"/>
  <c r="G80" i="12"/>
  <c r="G79" i="12"/>
  <c r="G78" i="12"/>
  <c r="G76" i="12"/>
  <c r="G74" i="12"/>
  <c r="G73" i="12"/>
  <c r="G72" i="12"/>
  <c r="G71" i="12"/>
  <c r="G70" i="12"/>
  <c r="G69" i="12"/>
  <c r="G68" i="12"/>
  <c r="G67" i="12"/>
  <c r="G66" i="12"/>
  <c r="G65" i="12"/>
  <c r="G64" i="12"/>
  <c r="G62" i="12"/>
  <c r="G61" i="12"/>
  <c r="G60" i="12"/>
  <c r="G59" i="12"/>
  <c r="G58" i="12"/>
  <c r="G57" i="12"/>
  <c r="G56" i="12"/>
  <c r="G55" i="12"/>
  <c r="G54" i="12"/>
  <c r="G52" i="12"/>
  <c r="G51" i="12"/>
  <c r="G50" i="12"/>
  <c r="G48" i="12"/>
  <c r="G47" i="12"/>
  <c r="G46" i="12"/>
  <c r="G45" i="12"/>
  <c r="G44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G6" i="12"/>
  <c r="G54" i="11"/>
  <c r="G53" i="11"/>
  <c r="G52" i="11"/>
  <c r="G51" i="11"/>
  <c r="G50" i="11"/>
  <c r="G49" i="11"/>
  <c r="G48" i="11"/>
  <c r="G47" i="11"/>
  <c r="G46" i="11"/>
  <c r="G45" i="11"/>
  <c r="G44" i="11"/>
  <c r="G43" i="11"/>
  <c r="G40" i="11"/>
  <c r="G39" i="11"/>
  <c r="G38" i="11"/>
  <c r="G37" i="11"/>
  <c r="G36" i="11"/>
  <c r="G35" i="11"/>
  <c r="G33" i="11"/>
  <c r="G32" i="11"/>
  <c r="G31" i="11"/>
  <c r="G30" i="11"/>
  <c r="G29" i="11"/>
  <c r="G28" i="11"/>
  <c r="G25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2"/>
  <c r="G25" i="10"/>
  <c r="G23" i="10"/>
  <c r="G21" i="10"/>
  <c r="G19" i="10"/>
  <c r="G17" i="10"/>
  <c r="G15" i="10"/>
  <c r="G13" i="10"/>
  <c r="G11" i="10"/>
  <c r="G9" i="10"/>
  <c r="G7" i="10"/>
  <c r="G5" i="10"/>
  <c r="G3" i="14" l="1"/>
  <c r="D56" i="17"/>
  <c r="E3" i="13"/>
  <c r="E14" i="17" s="1"/>
  <c r="E3" i="12"/>
  <c r="E12" i="17" s="1"/>
  <c r="E3" i="18"/>
  <c r="E15" i="17" s="1"/>
  <c r="H3" i="18"/>
  <c r="D15" i="17" s="1"/>
  <c r="G3" i="13"/>
  <c r="E3" i="14"/>
  <c r="E13" i="17" s="1"/>
  <c r="G3" i="12"/>
  <c r="G3" i="10"/>
  <c r="D10" i="17" s="1"/>
  <c r="G3" i="11"/>
  <c r="D11" i="17" s="1"/>
  <c r="E3" i="11"/>
  <c r="E11" i="17" s="1"/>
  <c r="E3" i="10"/>
  <c r="E10" i="17" s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3" i="9"/>
  <c r="G34" i="9"/>
  <c r="G35" i="9"/>
  <c r="G36" i="9"/>
  <c r="G37" i="9"/>
  <c r="G39" i="9"/>
  <c r="G40" i="9"/>
  <c r="G41" i="9"/>
  <c r="G42" i="9"/>
  <c r="G43" i="9"/>
  <c r="G44" i="9"/>
  <c r="G45" i="9"/>
  <c r="G46" i="9"/>
  <c r="G47" i="9"/>
  <c r="G50" i="9"/>
  <c r="G51" i="9"/>
  <c r="G52" i="9"/>
  <c r="G53" i="9"/>
  <c r="G54" i="9"/>
  <c r="G55" i="9"/>
  <c r="G57" i="9"/>
  <c r="G59" i="9"/>
  <c r="G60" i="9"/>
  <c r="G61" i="9"/>
  <c r="G62" i="9"/>
  <c r="G63" i="9"/>
  <c r="G64" i="9"/>
  <c r="G66" i="9"/>
  <c r="G67" i="9"/>
  <c r="G68" i="9"/>
  <c r="G69" i="9"/>
  <c r="G70" i="9"/>
  <c r="G71" i="9"/>
  <c r="G72" i="9"/>
  <c r="G73" i="9"/>
  <c r="G74" i="9"/>
  <c r="G75" i="9"/>
  <c r="G76" i="9"/>
  <c r="G78" i="9"/>
  <c r="G79" i="9"/>
  <c r="G80" i="9"/>
  <c r="G81" i="9"/>
  <c r="G82" i="9"/>
  <c r="G84" i="9"/>
  <c r="G85" i="9"/>
  <c r="G86" i="9"/>
  <c r="G89" i="9"/>
  <c r="G90" i="9"/>
  <c r="G91" i="9"/>
  <c r="G92" i="9"/>
  <c r="G93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2" i="9"/>
  <c r="G115" i="9"/>
  <c r="G116" i="9"/>
  <c r="G117" i="9"/>
  <c r="G118" i="9"/>
  <c r="G121" i="9"/>
  <c r="G122" i="9"/>
  <c r="G123" i="9"/>
  <c r="G124" i="9"/>
  <c r="G125" i="9"/>
  <c r="G126" i="9"/>
  <c r="G129" i="9"/>
  <c r="G130" i="9"/>
  <c r="G131" i="9"/>
  <c r="G132" i="9"/>
  <c r="G133" i="9"/>
  <c r="G134" i="9"/>
  <c r="G136" i="9"/>
  <c r="G137" i="9"/>
  <c r="G138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4" i="9"/>
  <c r="G175" i="9"/>
  <c r="G176" i="9"/>
  <c r="G179" i="9"/>
  <c r="G180" i="9"/>
  <c r="G181" i="9"/>
  <c r="G182" i="9"/>
  <c r="G184" i="9"/>
  <c r="G185" i="9"/>
  <c r="G186" i="9"/>
  <c r="G187" i="9"/>
  <c r="G188" i="9"/>
  <c r="G189" i="9"/>
  <c r="G190" i="9"/>
  <c r="G191" i="9"/>
  <c r="G193" i="9"/>
  <c r="G196" i="9"/>
  <c r="G197" i="9"/>
  <c r="G198" i="9"/>
  <c r="G199" i="9"/>
  <c r="G200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2" i="9"/>
  <c r="G223" i="9"/>
  <c r="G224" i="9"/>
  <c r="G225" i="9"/>
  <c r="G226" i="9"/>
  <c r="G228" i="9"/>
  <c r="G229" i="9"/>
  <c r="G230" i="9"/>
  <c r="G231" i="9"/>
  <c r="G232" i="9"/>
  <c r="G233" i="9"/>
  <c r="G234" i="9"/>
  <c r="G236" i="9"/>
  <c r="G237" i="9"/>
  <c r="G238" i="9"/>
  <c r="G239" i="9"/>
  <c r="G240" i="9"/>
  <c r="G242" i="9"/>
  <c r="G243" i="9"/>
  <c r="G244" i="9"/>
  <c r="G245" i="9"/>
  <c r="G246" i="9"/>
  <c r="G6" i="9"/>
  <c r="G7" i="9"/>
  <c r="G8" i="9"/>
  <c r="G9" i="9"/>
  <c r="G11" i="9"/>
  <c r="G12" i="9"/>
  <c r="G13" i="9"/>
  <c r="G5" i="9"/>
  <c r="G3" i="9" l="1"/>
  <c r="D9" i="17" s="1"/>
  <c r="D16" i="17" s="1"/>
  <c r="E63" i="17"/>
  <c r="D63" i="17"/>
  <c r="D64" i="17" s="1"/>
  <c r="D3" i="13"/>
  <c r="D14" i="17"/>
  <c r="D3" i="14"/>
  <c r="D13" i="17"/>
  <c r="D3" i="12"/>
  <c r="D12" i="17"/>
  <c r="D3" i="11"/>
  <c r="D3" i="10"/>
  <c r="E3" i="9"/>
  <c r="E9" i="17" s="1"/>
  <c r="E16" i="17" s="1"/>
  <c r="D3" i="18"/>
  <c r="D3" i="9" l="1"/>
  <c r="H4" i="8"/>
  <c r="F63" i="12" l="1"/>
  <c r="D60" i="17" l="1"/>
  <c r="G15" i="17" l="1"/>
  <c r="E22" i="17"/>
  <c r="E20" i="17" l="1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19" i="17"/>
  <c r="G14" i="17"/>
  <c r="E56" i="17" l="1"/>
</calcChain>
</file>

<file path=xl/sharedStrings.xml><?xml version="1.0" encoding="utf-8"?>
<sst xmlns="http://schemas.openxmlformats.org/spreadsheetml/2006/main" count="2799" uniqueCount="1571">
  <si>
    <t>Date</t>
  </si>
  <si>
    <t>External</t>
  </si>
  <si>
    <t>CPR and First Aid</t>
  </si>
  <si>
    <t xml:space="preserve"> </t>
  </si>
  <si>
    <t>Other w/comment</t>
  </si>
  <si>
    <t>H – Hot Water Heat (Water &lt;= 160 psig, 250 F)</t>
  </si>
  <si>
    <t>H – Hot Water Supply (Water &lt;= 160 psig, 250 F)</t>
  </si>
  <si>
    <t>H – Hot Water Supply (Water &lt;= 160 psig, 210 F)</t>
  </si>
  <si>
    <t>H – Non-aqueous Lo Temp Lo Press w/comment (Fluid &lt;= 160 psig, 250 F)</t>
  </si>
  <si>
    <t>H – Steam Heat (Steam &lt;= 15 psig)</t>
  </si>
  <si>
    <t>H – Heating-Cooking (Steam &lt;= 15 psig)</t>
  </si>
  <si>
    <t>H – Heating-Sterilizing (Steam &lt;= 15 psig)</t>
  </si>
  <si>
    <t>H – Heating-Other w/comment (Stm &lt;= 15 psig or Water &lt;= 160 psig, 250 F)</t>
  </si>
  <si>
    <t>S – Power-Cooking (Steam &gt; 15 psig)</t>
  </si>
  <si>
    <t>S – Power-Sterilizing (Steam &gt; 15 psig)</t>
  </si>
  <si>
    <t>S – Power-Ironing (Steam &gt; 15 psig)</t>
  </si>
  <si>
    <t>S – Power-Electric Generation (Steam &gt; 15 psig)</t>
  </si>
  <si>
    <t>S – Power-Other w/comment (Stm &gt; 15 psig)</t>
  </si>
  <si>
    <t>S – Hi Temp Hi Press Water (Water &gt; 160 psig, 250 F)</t>
  </si>
  <si>
    <t>S – Non-aqueous Hi Temp Hi Press w/comment (Fluid &gt; 160 psig, 250 F)</t>
  </si>
  <si>
    <t>A – Antique w/comment</t>
  </si>
  <si>
    <t>M – Model w/comment</t>
  </si>
  <si>
    <t>P – Portable w/comment</t>
  </si>
  <si>
    <t>R – Amusement Ride w/comment</t>
  </si>
  <si>
    <t>N – Nuclear w/comment</t>
  </si>
  <si>
    <t>L – Locomotive NOT ANTIQUE</t>
  </si>
  <si>
    <t>T – Traction NOT ANTIQUE</t>
  </si>
  <si>
    <t>O – Other (Blr Use) w/comment</t>
  </si>
  <si>
    <t>Vertical Unfired Pressure Vessel w/comment</t>
  </si>
  <si>
    <t>Horizontal Unfired Pressure Vessel w/comment</t>
  </si>
  <si>
    <t>Steam Coil Water Heater</t>
  </si>
  <si>
    <t>Autoclave</t>
  </si>
  <si>
    <t>Unfired Kettle</t>
  </si>
  <si>
    <t>Unfired Superheater</t>
  </si>
  <si>
    <t>Heat Exchanger - Shell and Tube</t>
  </si>
  <si>
    <t>Heat Exchanger - Steam Generator</t>
  </si>
  <si>
    <t>Heat Exchanger - Plate</t>
  </si>
  <si>
    <t>Heat Exchanger - Other w/comment</t>
  </si>
  <si>
    <t>Miniature Pressure Vessel</t>
  </si>
  <si>
    <t>Dryer Can</t>
  </si>
  <si>
    <t>Fired Press Vess w/comment</t>
  </si>
  <si>
    <t>Hydros performed on model locomotives.</t>
  </si>
  <si>
    <t>Insp.</t>
  </si>
  <si>
    <t>Training Hours</t>
  </si>
  <si>
    <t>TTL Hrs</t>
  </si>
  <si>
    <t xml:space="preserve">Totals = </t>
  </si>
  <si>
    <t xml:space="preserve">In Service Inspections </t>
  </si>
  <si>
    <t>Safety</t>
  </si>
  <si>
    <t>Pressure Vessels</t>
  </si>
  <si>
    <t>Pressure Relief Devices</t>
  </si>
  <si>
    <t>1. Boiler and Pressure Vessel Fundamentals</t>
  </si>
  <si>
    <t>2. Code References Overview</t>
  </si>
  <si>
    <t>3. Safety</t>
  </si>
  <si>
    <t>4. Power Boilers and Power Piping</t>
  </si>
  <si>
    <t>5. Low Pressure and Heating Boilers</t>
  </si>
  <si>
    <t>6. Pressure Vessels</t>
  </si>
  <si>
    <t>7. Pressure Relief Devices</t>
  </si>
  <si>
    <t>Boiler Basics and Principles</t>
  </si>
  <si>
    <t>Initials</t>
  </si>
  <si>
    <t>Basic Terms</t>
  </si>
  <si>
    <t>Boiler</t>
  </si>
  <si>
    <t>Design</t>
  </si>
  <si>
    <t>Application</t>
  </si>
  <si>
    <t>Thermal Energy</t>
  </si>
  <si>
    <t>Mechanical Energy</t>
  </si>
  <si>
    <t>Thermodynamics</t>
  </si>
  <si>
    <t>Explain the first law of thermodynamics</t>
  </si>
  <si>
    <t>Describe an example</t>
  </si>
  <si>
    <t>Explain the second law of thermodynamics</t>
  </si>
  <si>
    <t>Define heat</t>
  </si>
  <si>
    <t>Define solids</t>
  </si>
  <si>
    <t>Define liquids</t>
  </si>
  <si>
    <t>Define sensible heat</t>
  </si>
  <si>
    <t>Define latent heat</t>
  </si>
  <si>
    <t>Define specific heat</t>
  </si>
  <si>
    <t>Sketch the relationship between Sensible vs latent heat for a lb. of water at atmospheric pressure</t>
  </si>
  <si>
    <t>Describe the differences between Fahrenheit and centigrade.</t>
  </si>
  <si>
    <t>What is the formula to convert the terms above?</t>
  </si>
  <si>
    <t>Describe Conduction</t>
  </si>
  <si>
    <t>Describe Radiation</t>
  </si>
  <si>
    <t>Describe Convection</t>
  </si>
  <si>
    <t>Properties of saturated steam</t>
  </si>
  <si>
    <t>Thermodynamics (Continued)</t>
  </si>
  <si>
    <t>Describe how steam is generated</t>
  </si>
  <si>
    <t>What does “change of state” mean?</t>
  </si>
  <si>
    <t>Sketch the steam cycle</t>
  </si>
  <si>
    <t>Boiler Design</t>
  </si>
  <si>
    <t>List the most common boiler types</t>
  </si>
  <si>
    <t>Explain how watertube boiler’s function and their primary use.</t>
  </si>
  <si>
    <t>Explain how firetube boiler’s function and their primary use.</t>
  </si>
  <si>
    <t>Explain how cast iron/cast aluminum are constructed and their primary use.</t>
  </si>
  <si>
    <t>Sketch each of the boiler types described above.</t>
  </si>
  <si>
    <t>Define these boiler classifications and list their expected location:</t>
  </si>
  <si>
    <t xml:space="preserve">     Low pressure steam</t>
  </si>
  <si>
    <t xml:space="preserve">     High pressure steam</t>
  </si>
  <si>
    <t xml:space="preserve">     Hot water heating</t>
  </si>
  <si>
    <t xml:space="preserve">     Hot water supply</t>
  </si>
  <si>
    <t xml:space="preserve">     Water heaters</t>
  </si>
  <si>
    <t xml:space="preserve">     High temperature hot water</t>
  </si>
  <si>
    <t>Identify symbols for equipment, piping, and valves.</t>
  </si>
  <si>
    <t>Describe a common cause for expansion and concerns related to it.</t>
  </si>
  <si>
    <t>Describe the combustion process</t>
  </si>
  <si>
    <t>Combustion</t>
  </si>
  <si>
    <t>Describe the various fuels and fuel firing equipment:</t>
  </si>
  <si>
    <t xml:space="preserve">     Pumps</t>
  </si>
  <si>
    <t xml:space="preserve">     Heaters</t>
  </si>
  <si>
    <t xml:space="preserve">     Burners, sprayer plates, diffusers</t>
  </si>
  <si>
    <t xml:space="preserve">     Fuel Oil</t>
  </si>
  <si>
    <t xml:space="preserve">     Fuel storage/heaters</t>
  </si>
  <si>
    <t>List the components in a fuel oil system</t>
  </si>
  <si>
    <t>Combustion (Continued)</t>
  </si>
  <si>
    <t>Describe the different fuel oil grades</t>
  </si>
  <si>
    <t>Define:</t>
  </si>
  <si>
    <t xml:space="preserve">     Flash point</t>
  </si>
  <si>
    <t xml:space="preserve">     Fire point</t>
  </si>
  <si>
    <t xml:space="preserve">     Pour point</t>
  </si>
  <si>
    <t xml:space="preserve">     Volatility</t>
  </si>
  <si>
    <t xml:space="preserve">     Heating value</t>
  </si>
  <si>
    <t xml:space="preserve">     British thermal unit</t>
  </si>
  <si>
    <t>What fuel oils require heating and under what circumstances?</t>
  </si>
  <si>
    <t>Combustion Air</t>
  </si>
  <si>
    <t>Identify the parts of a burner</t>
  </si>
  <si>
    <t>Identify the parts of a sprayer plate</t>
  </si>
  <si>
    <t>Identify the parts of a return flow atomizer</t>
  </si>
  <si>
    <t>Settings/Casings/Stacks/flues</t>
  </si>
  <si>
    <t>Barometric dampers</t>
  </si>
  <si>
    <t>Forced draft blowers</t>
  </si>
  <si>
    <t>Induced fans</t>
  </si>
  <si>
    <t>Sliding Feet</t>
  </si>
  <si>
    <t>Identify the parts of a header type boiler</t>
  </si>
  <si>
    <t>Describe how steam and water circulates in various boiler applications.</t>
  </si>
  <si>
    <t>Materials</t>
  </si>
  <si>
    <r>
      <t xml:space="preserve">Plate, pipe, tubes, valves </t>
    </r>
    <r>
      <rPr>
        <sz val="12"/>
        <color theme="1"/>
        <rFont val="Trebuchet MS"/>
        <family val="2"/>
      </rPr>
      <t>Nozzles</t>
    </r>
  </si>
  <si>
    <t>Define “Shock Systems” and their hazards (Feed and Blowoff)</t>
  </si>
  <si>
    <t>Define Slow Opening in respect to valves</t>
  </si>
  <si>
    <t>What are the maximum and minimum sizes for blowoffs?</t>
  </si>
  <si>
    <t>What are the requirements for drains?</t>
  </si>
  <si>
    <t>Refractory</t>
  </si>
  <si>
    <t>What are the purpose of firebrick, fire block, insulating block, expansion joints.</t>
  </si>
  <si>
    <t>Sketch a typical high pressure water tube boiler furnace.</t>
  </si>
  <si>
    <t>Describe the failure modes of refractories.</t>
  </si>
  <si>
    <t>Joints</t>
  </si>
  <si>
    <t>Describe the following:</t>
  </si>
  <si>
    <t xml:space="preserve">     Welds</t>
  </si>
  <si>
    <t xml:space="preserve">     Flanges</t>
  </si>
  <si>
    <t xml:space="preserve">     Bolting</t>
  </si>
  <si>
    <t xml:space="preserve">     Gaskets</t>
  </si>
  <si>
    <t xml:space="preserve">     Threaded connections</t>
  </si>
  <si>
    <t>Boiler Components</t>
  </si>
  <si>
    <t xml:space="preserve">     Steam drum</t>
  </si>
  <si>
    <t xml:space="preserve">     Water drum</t>
  </si>
  <si>
    <t xml:space="preserve">     Superheater</t>
  </si>
  <si>
    <t xml:space="preserve">     Waterwall tubes</t>
  </si>
  <si>
    <t xml:space="preserve">     Screen wall tubes</t>
  </si>
  <si>
    <t xml:space="preserve">     Generating tubes</t>
  </si>
  <si>
    <t xml:space="preserve">     Economizers</t>
  </si>
  <si>
    <t xml:space="preserve">     Airbox</t>
  </si>
  <si>
    <t xml:space="preserve">     LP/HP Drains</t>
  </si>
  <si>
    <t xml:space="preserve">     Soot blowers</t>
  </si>
  <si>
    <t xml:space="preserve">     Water Gage Glass (Tri-cocks)</t>
  </si>
  <si>
    <t xml:space="preserve">     Steam Smothering System</t>
  </si>
  <si>
    <t xml:space="preserve">     Saddles/Supports</t>
  </si>
  <si>
    <t xml:space="preserve">     Manways and Handholes</t>
  </si>
  <si>
    <t xml:space="preserve">     Piping Marking Systems</t>
  </si>
  <si>
    <t>Boiler Components (Continued)</t>
  </si>
  <si>
    <t>Sketch a Steam Drum with internals – cyclone separator type (Wrapper Sheet/Tube Sheet)</t>
  </si>
  <si>
    <t>Additional Terminology</t>
  </si>
  <si>
    <t>Define the terms contained in the glossaries described below:</t>
  </si>
  <si>
    <t xml:space="preserve">     ASME SECTION VI Article 2 (Appendix II)</t>
  </si>
  <si>
    <t xml:space="preserve">     ASME SECTION VII Subsection 5 (Appendix III)</t>
  </si>
  <si>
    <t xml:space="preserve">     Boiler Definitions BT 3&amp;2 4-1 – 4-2, 6-32 - 6-34; Appendix I</t>
  </si>
  <si>
    <t xml:space="preserve">     ASME SECTION V MANDATORY APPENDIX I GLOSSARY OF TERMS FOR NONDESTRUCTIVE EXAMINATION</t>
  </si>
  <si>
    <t>Boiler Operations</t>
  </si>
  <si>
    <t>Describe the purpose of the following:</t>
  </si>
  <si>
    <t xml:space="preserve">     Pressure and Temperature Gages</t>
  </si>
  <si>
    <t xml:space="preserve">     Calibration</t>
  </si>
  <si>
    <t xml:space="preserve">     Controls</t>
  </si>
  <si>
    <t xml:space="preserve">     Light-off sequencing</t>
  </si>
  <si>
    <t xml:space="preserve">     Shut down sequencing</t>
  </si>
  <si>
    <t xml:space="preserve">     Appurtenances</t>
  </si>
  <si>
    <t>Maintenance</t>
  </si>
  <si>
    <r>
      <t xml:space="preserve">Describe the following </t>
    </r>
    <r>
      <rPr>
        <sz val="12"/>
        <color rgb="FF000000"/>
        <rFont val="Trebuchet MS"/>
        <family val="2"/>
      </rPr>
      <t>terms:</t>
    </r>
  </si>
  <si>
    <t xml:space="preserve">     Lay-ups – wet and dry, desiccants</t>
  </si>
  <si>
    <t xml:space="preserve">     Boiler Tube Cleaners</t>
  </si>
  <si>
    <t xml:space="preserve">     Water wash</t>
  </si>
  <si>
    <t xml:space="preserve">     Plugging of Tubes</t>
  </si>
  <si>
    <t>Describe the importance of documentation</t>
  </si>
  <si>
    <t>Logs</t>
  </si>
  <si>
    <t>Describe the following terms:</t>
  </si>
  <si>
    <t xml:space="preserve">     Deaerating Feed Tanks (DFT)</t>
  </si>
  <si>
    <t xml:space="preserve">     Feed pump</t>
  </si>
  <si>
    <t xml:space="preserve">     Condensate pump</t>
  </si>
  <si>
    <t>Maintenance (Continued)</t>
  </si>
  <si>
    <t xml:space="preserve">     Condenser</t>
  </si>
  <si>
    <t xml:space="preserve">     Blow Piping</t>
  </si>
  <si>
    <t xml:space="preserve">     Surface blow</t>
  </si>
  <si>
    <t xml:space="preserve">     Bottom blow</t>
  </si>
  <si>
    <t xml:space="preserve">     Personnel Training</t>
  </si>
  <si>
    <t xml:space="preserve">     Preventing Explosions</t>
  </si>
  <si>
    <t xml:space="preserve">     Water Level/GG</t>
  </si>
  <si>
    <t xml:space="preserve">     Furnace Pressure</t>
  </si>
  <si>
    <t xml:space="preserve">     Expansion – Sliding Feet/Pipe Hangers</t>
  </si>
  <si>
    <t xml:space="preserve">     Chemical Cleaning</t>
  </si>
  <si>
    <t xml:space="preserve">     Pressure Testing</t>
  </si>
  <si>
    <t xml:space="preserve">     Start-up</t>
  </si>
  <si>
    <t xml:space="preserve">     Online Operation (Casualties)</t>
  </si>
  <si>
    <t>Why are hydrostatic tests performed and why is water the preferred/required medium?</t>
  </si>
  <si>
    <t>Describe the hazards are associated with hydrostatic and pneumatic tests and how has the code mitigated some of them?</t>
  </si>
  <si>
    <t>Corrosion and Failure</t>
  </si>
  <si>
    <t xml:space="preserve">     How boilers and boiler components fail</t>
  </si>
  <si>
    <t xml:space="preserve">     Causes</t>
  </si>
  <si>
    <t xml:space="preserve">     Case History</t>
  </si>
  <si>
    <t>Describe some boiler casualties and what immediate action should be taken or not taken?</t>
  </si>
  <si>
    <t>Describe Water Treatment Program</t>
  </si>
  <si>
    <t>Describe steam and water deposit-related problems</t>
  </si>
  <si>
    <t>Describe why a boiler may overheat</t>
  </si>
  <si>
    <t>Describe the causes of waterside corrosion</t>
  </si>
  <si>
    <t>Describe corrosion fatigue cracking</t>
  </si>
  <si>
    <t>Describe stress corrosion cracking</t>
  </si>
  <si>
    <t>Describe creep</t>
  </si>
  <si>
    <t>Describe fireside erosion</t>
  </si>
  <si>
    <t>Describe fireside corrosion and damage</t>
  </si>
  <si>
    <t>Describe destructive testing and when is it used</t>
  </si>
  <si>
    <t>Miscellaneous</t>
  </si>
  <si>
    <t>Write a description for an inspection report based on a scenario determined by the trainer</t>
  </si>
  <si>
    <t>Describe basic tools and measuring equipment</t>
  </si>
  <si>
    <t>Described a scenario that requires in-trade critical thinking</t>
  </si>
  <si>
    <t>Non-Destructive Examination</t>
  </si>
  <si>
    <t xml:space="preserve">     Non-destructive examination (NDE)</t>
  </si>
  <si>
    <t xml:space="preserve">     Inspection</t>
  </si>
  <si>
    <t xml:space="preserve">     Examination</t>
  </si>
  <si>
    <t xml:space="preserve">     Technique</t>
  </si>
  <si>
    <t/>
  </si>
  <si>
    <t>1.2</t>
  </si>
  <si>
    <t>1.3</t>
  </si>
  <si>
    <t>1.4</t>
  </si>
  <si>
    <t>1.1.1.</t>
  </si>
  <si>
    <t>1.2.2.</t>
  </si>
  <si>
    <t xml:space="preserve">1.2.1. </t>
  </si>
  <si>
    <t>1.2.3.</t>
  </si>
  <si>
    <t>1.2.4.</t>
  </si>
  <si>
    <t>1.2.5.</t>
  </si>
  <si>
    <t>1.2.6.</t>
  </si>
  <si>
    <t>1.2.7.</t>
  </si>
  <si>
    <t>1.2.8.</t>
  </si>
  <si>
    <t>1.2.9.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</si>
  <si>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</si>
  <si>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</si>
  <si>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</si>
  <si>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</si>
  <si>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</si>
  <si>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</si>
  <si>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</si>
  <si>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</si>
  <si>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1.3.1.</t>
  </si>
  <si>
    <t>1.3.2.</t>
  </si>
  <si>
    <t>1.3.3.</t>
  </si>
  <si>
    <t>1.4.1.</t>
  </si>
  <si>
    <t>1.4.2.</t>
  </si>
  <si>
    <t>1.4.3.</t>
  </si>
  <si>
    <t>1.4.4.</t>
  </si>
  <si>
    <t>1.4.5.</t>
  </si>
  <si>
    <t>1.4.5.1.</t>
  </si>
  <si>
    <t xml:space="preserve"> 1.4.5.2.</t>
  </si>
  <si>
    <t xml:space="preserve"> 1.4.5.3.</t>
  </si>
  <si>
    <t xml:space="preserve"> 1.4.5.4.</t>
  </si>
  <si>
    <t xml:space="preserve"> 1.4.5.5.</t>
  </si>
  <si>
    <t xml:space="preserve"> 1.4.5.6.</t>
  </si>
  <si>
    <t xml:space="preserve"> 1.4.5.7.</t>
  </si>
  <si>
    <t xml:space="preserve"> 1.4.5.8.</t>
  </si>
  <si>
    <t xml:space="preserve"> 1.4.5.9.</t>
  </si>
  <si>
    <t>1.4.5.10. </t>
  </si>
  <si>
    <t xml:space="preserve">     RT — Radiography</t>
  </si>
  <si>
    <t xml:space="preserve">     UT — Ultrasonics</t>
  </si>
  <si>
    <t xml:space="preserve">     MT — Magnetic Particle</t>
  </si>
  <si>
    <t xml:space="preserve">     PT — Liquid Penetrants</t>
  </si>
  <si>
    <t xml:space="preserve">     VT — Visual</t>
  </si>
  <si>
    <t xml:space="preserve">     LT — Leak Testing</t>
  </si>
  <si>
    <t xml:space="preserve">     ET — Electromagnetic (Eddy Current)</t>
  </si>
  <si>
    <t xml:space="preserve">     AE — Acoustic Emission</t>
  </si>
  <si>
    <t>Describe the following NDE methods and the imperfections / discontinuities each of the following NDE method can identify:</t>
  </si>
  <si>
    <t>1.1.2.</t>
  </si>
  <si>
    <t>1.1.3.</t>
  </si>
  <si>
    <t>1.1.4.</t>
  </si>
  <si>
    <t>1.1.5.</t>
  </si>
  <si>
    <t>Total Points</t>
  </si>
  <si>
    <t>1.5.1.</t>
  </si>
  <si>
    <t>  1.5.2.</t>
  </si>
  <si>
    <t>  1.5.3.</t>
  </si>
  <si>
    <t>  1.5.4.</t>
  </si>
  <si>
    <t>  1.5.5.</t>
  </si>
  <si>
    <t>  1.5.6.</t>
  </si>
  <si>
    <t>  1.5.7.</t>
  </si>
  <si>
    <t>  1.5.1.</t>
  </si>
  <si>
    <t>  1.5.8.</t>
  </si>
  <si>
    <t>  1.5.9.</t>
  </si>
  <si>
    <t xml:space="preserve"> 1.5.10.</t>
  </si>
  <si>
    <t xml:space="preserve"> 1.5.11.</t>
  </si>
  <si>
    <t xml:space="preserve"> 1.5.12.</t>
  </si>
  <si>
    <t xml:space="preserve"> 1.5.13.</t>
  </si>
  <si>
    <t xml:space="preserve"> 1.5.14.</t>
  </si>
  <si>
    <t xml:space="preserve"> 1.5.15.</t>
  </si>
  <si>
    <t xml:space="preserve"> 1.5.16.</t>
  </si>
  <si>
    <t xml:space="preserve"> 1.5.17.</t>
  </si>
  <si>
    <t xml:space="preserve"> 1.5.18.</t>
  </si>
  <si>
    <t xml:space="preserve"> 1.5.19.</t>
  </si>
  <si>
    <t>1.6.1.</t>
  </si>
  <si>
    <t>1.6.2.</t>
  </si>
  <si>
    <t>1.6.3.</t>
  </si>
  <si>
    <t>1.6.4.</t>
  </si>
  <si>
    <t>1.6.5.</t>
  </si>
  <si>
    <t>`</t>
  </si>
  <si>
    <t>  1.7.1.</t>
  </si>
  <si>
    <t>  1.7.2.</t>
  </si>
  <si>
    <t>  1.7.3.</t>
  </si>
  <si>
    <t>  1.8.2.</t>
  </si>
  <si>
    <t>  1.8.3.</t>
  </si>
  <si>
    <t>  1.8.4.</t>
  </si>
  <si>
    <t>  1.8.5.</t>
  </si>
  <si>
    <t>  1.8.6.</t>
  </si>
  <si>
    <t xml:space="preserve"> 1.9.5.</t>
  </si>
  <si>
    <t xml:space="preserve"> 1.9.6.</t>
  </si>
  <si>
    <t xml:space="preserve"> 1.9.7.</t>
  </si>
  <si>
    <t xml:space="preserve"> 1.9.8.</t>
  </si>
  <si>
    <t xml:space="preserve"> 1.9.9.</t>
  </si>
  <si>
    <t>1.9.10.</t>
  </si>
  <si>
    <t>1.9.11.</t>
  </si>
  <si>
    <t>1.9.12.</t>
  </si>
  <si>
    <t>1.9.13.</t>
  </si>
  <si>
    <t>1.9.14.</t>
  </si>
  <si>
    <t>1.9.15.</t>
  </si>
  <si>
    <t>1.9.16.</t>
  </si>
  <si>
    <t>1.9.17.</t>
  </si>
  <si>
    <t>1.9.18.</t>
  </si>
  <si>
    <t>1.9.3.</t>
  </si>
  <si>
    <t xml:space="preserve"> 1.9.4.</t>
  </si>
  <si>
    <r>
      <t xml:space="preserve"> </t>
    </r>
    <r>
      <rPr>
        <sz val="11"/>
        <color theme="1"/>
        <rFont val="Trebuchet MS"/>
        <family val="2"/>
      </rPr>
      <t>1.10.1.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rebuchet MS"/>
        <family val="2"/>
      </rPr>
      <t> </t>
    </r>
  </si>
  <si>
    <t>1.11.4.</t>
  </si>
  <si>
    <t xml:space="preserve"> 1.11.5.</t>
  </si>
  <si>
    <t xml:space="preserve"> 1.11.6.</t>
  </si>
  <si>
    <t xml:space="preserve"> 1.11.7.</t>
  </si>
  <si>
    <t xml:space="preserve"> 1.11.8.</t>
  </si>
  <si>
    <t xml:space="preserve"> 1.12.2.</t>
  </si>
  <si>
    <t xml:space="preserve"> 1.12.3.</t>
  </si>
  <si>
    <t xml:space="preserve"> 1.12.4.</t>
  </si>
  <si>
    <t xml:space="preserve"> 1.12.5.</t>
  </si>
  <si>
    <t xml:space="preserve"> 1.12.6.</t>
  </si>
  <si>
    <t xml:space="preserve"> 1.12.7.</t>
  </si>
  <si>
    <t>1.12.1.</t>
  </si>
  <si>
    <t>1.13.1.</t>
  </si>
  <si>
    <t xml:space="preserve"> 1.13.8.</t>
  </si>
  <si>
    <t>1.14.10.</t>
  </si>
  <si>
    <t>1.14.11.</t>
  </si>
  <si>
    <t>1.14.12.</t>
  </si>
  <si>
    <t>1.14.13.</t>
  </si>
  <si>
    <t>1.14.14.</t>
  </si>
  <si>
    <t>1.14.15.</t>
  </si>
  <si>
    <t>1.14.16.</t>
  </si>
  <si>
    <t>1.15.2.</t>
  </si>
  <si>
    <t>1.15.1.</t>
  </si>
  <si>
    <t xml:space="preserve"> 1.17.3.</t>
  </si>
  <si>
    <t xml:space="preserve"> 1.17.4.</t>
  </si>
  <si>
    <t xml:space="preserve"> 1.17.5.</t>
  </si>
  <si>
    <t>1.17.2.</t>
  </si>
  <si>
    <t>1.17.3.</t>
  </si>
  <si>
    <t>No. of Inspections</t>
  </si>
  <si>
    <t>Completion</t>
  </si>
  <si>
    <t>1.13.10.</t>
  </si>
  <si>
    <t>1.13.11.</t>
  </si>
  <si>
    <t>1.14.1.</t>
  </si>
  <si>
    <t>1.14.2.</t>
  </si>
  <si>
    <t>1.15.3.</t>
  </si>
  <si>
    <t>1.15.9.</t>
  </si>
  <si>
    <t>1.17.1.</t>
  </si>
  <si>
    <t>Total Points =</t>
  </si>
  <si>
    <t>1.14.3.</t>
  </si>
  <si>
    <t>1.14.4.</t>
  </si>
  <si>
    <t>1.14.5.</t>
  </si>
  <si>
    <t>1.14.6.</t>
  </si>
  <si>
    <t>1.14.7.</t>
  </si>
  <si>
    <t>1.14.8.</t>
  </si>
  <si>
    <t>1.14.9.</t>
  </si>
  <si>
    <t>1.13.7.</t>
  </si>
  <si>
    <t>1.13.6.</t>
  </si>
  <si>
    <t>1.13.2.</t>
  </si>
  <si>
    <t>1.13.3.</t>
  </si>
  <si>
    <t>1.13.4.</t>
  </si>
  <si>
    <t>1.13.5.</t>
  </si>
  <si>
    <t>1.13.9.</t>
  </si>
  <si>
    <t>1.15.5.</t>
  </si>
  <si>
    <t>1.15.6.</t>
  </si>
  <si>
    <t>1.15.7.</t>
  </si>
  <si>
    <t>1.15.8.</t>
  </si>
  <si>
    <t>1.15.10.</t>
  </si>
  <si>
    <t>1.15.11.</t>
  </si>
  <si>
    <t>1.15.12.</t>
  </si>
  <si>
    <t>1.15.13.</t>
  </si>
  <si>
    <t>1.15.14.</t>
  </si>
  <si>
    <t>1.15.15.</t>
  </si>
  <si>
    <t>1.15.16.</t>
  </si>
  <si>
    <t>1.15.4.</t>
  </si>
  <si>
    <t>1.16.1.</t>
  </si>
  <si>
    <t>1.16.2.</t>
  </si>
  <si>
    <t>1.16.3.</t>
  </si>
  <si>
    <t>Inspector Name</t>
  </si>
  <si>
    <t>BPV Type</t>
  </si>
  <si>
    <t>Pressure Vessel Basics and Principles</t>
  </si>
  <si>
    <t>Codes</t>
  </si>
  <si>
    <t xml:space="preserve">     ASME Section VII</t>
  </si>
  <si>
    <t xml:space="preserve">     NBIC Part 1</t>
  </si>
  <si>
    <t xml:space="preserve">     NBIC Part 2</t>
  </si>
  <si>
    <t xml:space="preserve">     ASME Section V</t>
  </si>
  <si>
    <t xml:space="preserve">     OSHA Confined Space Entry</t>
  </si>
  <si>
    <t>Vessel Types</t>
  </si>
  <si>
    <t>Describe the following types of pressure vessels and describe the usage and hazards associated with each:</t>
  </si>
  <si>
    <t xml:space="preserve">     Air Tanks</t>
  </si>
  <si>
    <t xml:space="preserve">     Air Oil Separators</t>
  </si>
  <si>
    <t xml:space="preserve">     CO2 Vessels</t>
  </si>
  <si>
    <t xml:space="preserve">     Ammonia Vessels</t>
  </si>
  <si>
    <t xml:space="preserve">     Refrigeration Vessels</t>
  </si>
  <si>
    <t xml:space="preserve">     Autoclaves/Sterilizers</t>
  </si>
  <si>
    <t xml:space="preserve">     Dryer Rolls (including corrugated, yankee, etc.)</t>
  </si>
  <si>
    <t xml:space="preserve">     Deaerator Tanks</t>
  </si>
  <si>
    <t xml:space="preserve">     Rendering Vessels</t>
  </si>
  <si>
    <t xml:space="preserve">     Process Vessels</t>
  </si>
  <si>
    <t xml:space="preserve">     Pressure Cookers/Retorts</t>
  </si>
  <si>
    <t xml:space="preserve">     Steam Platens</t>
  </si>
  <si>
    <t xml:space="preserve">     Shell and Tube Heat Exchangers</t>
  </si>
  <si>
    <t xml:space="preserve">     Plate and Frame Heat Exchangers</t>
  </si>
  <si>
    <t xml:space="preserve">     Expansion Tanks</t>
  </si>
  <si>
    <t xml:space="preserve">     Blowdown Tanks</t>
  </si>
  <si>
    <t>Vessel Construction</t>
  </si>
  <si>
    <t>Demonstrate Knowledge on the following types of vessel construction and materials, uses, and limitations:</t>
  </si>
  <si>
    <t xml:space="preserve">     Welded</t>
  </si>
  <si>
    <t xml:space="preserve">     Riveted</t>
  </si>
  <si>
    <t xml:space="preserve">     Lined</t>
  </si>
  <si>
    <t xml:space="preserve">     Cast Iron</t>
  </si>
  <si>
    <t xml:space="preserve">     Wire Wound</t>
  </si>
  <si>
    <t>Demonstrate Knowledge on cause and effects of degradation of vessels and how to monitor</t>
  </si>
  <si>
    <t>Demonstrate calculations of Corrosion Allowances, how they apply and how to calculate MAWP</t>
  </si>
  <si>
    <t>Describe the effects of Corrosion</t>
  </si>
  <si>
    <t>Describe the considerations/concerns with UPV’s usage with corrosive materials and corrosive environments.</t>
  </si>
  <si>
    <t>Describe the effects of thinning – Internal and External</t>
  </si>
  <si>
    <t>Describe the issues with vessels being used in applications not designed for</t>
  </si>
  <si>
    <t>Describe Minimum Design Metal Temperatures and environments where this may be most problematic.</t>
  </si>
  <si>
    <t>Non-Destructive Examination (NDE)</t>
  </si>
  <si>
    <t>Demonstrate Knowledge on Material Testing (NDE) of UPV’s and techniques applicable for various discontinuities.</t>
  </si>
  <si>
    <t>Describe when you would use UT Straight Beam Thickness Testing and why.</t>
  </si>
  <si>
    <t>Describe when you would use UT Angle Beam Testing on Vessels and why.</t>
  </si>
  <si>
    <t>Describe when you would use Wet Florescent Magnetic Particle Exam and why.</t>
  </si>
  <si>
    <t>Describe when you would use Liquid Penetrant Testing on a vessel and why</t>
  </si>
  <si>
    <t>Overpressure Protection</t>
  </si>
  <si>
    <t>Demonstrate Knowledge of proper overpressure protection for pressure vessels</t>
  </si>
  <si>
    <t>Describe types of pressure relief devices for various pressure vessels</t>
  </si>
  <si>
    <t>Demonstrate capacity calculations for different types of pressure vessels</t>
  </si>
  <si>
    <t>Describe a Rupture Disc, where it can be used, and with or with-out a Relief Valve.</t>
  </si>
  <si>
    <t>Demonstrate knowledge of overprotection protection by system design and when it is acceptable.</t>
  </si>
  <si>
    <t>1.18.1.</t>
  </si>
  <si>
    <t>1.18.2.</t>
  </si>
  <si>
    <t>1.18.3.</t>
  </si>
  <si>
    <t>1.18.4.</t>
  </si>
  <si>
    <t>1.18.5.</t>
  </si>
  <si>
    <t>1.18.6.</t>
  </si>
  <si>
    <t>1.19.1.</t>
  </si>
  <si>
    <t>1.19.2.</t>
  </si>
  <si>
    <t>1.19.3.</t>
  </si>
  <si>
    <t>1.19.4.</t>
  </si>
  <si>
    <t>1.19.5.</t>
  </si>
  <si>
    <t>1.19.6.</t>
  </si>
  <si>
    <t>1.19.7.</t>
  </si>
  <si>
    <t>1.19.8.</t>
  </si>
  <si>
    <t>1.19.9. </t>
  </si>
  <si>
    <t>1.19.10.</t>
  </si>
  <si>
    <t>1.19.11.</t>
  </si>
  <si>
    <t>1.19.12.</t>
  </si>
  <si>
    <t>1.19.13.</t>
  </si>
  <si>
    <t>1.19.14.</t>
  </si>
  <si>
    <t>1.19.15.</t>
  </si>
  <si>
    <t>1.19.16.</t>
  </si>
  <si>
    <t>1.19.17.</t>
  </si>
  <si>
    <t>1.19.18.</t>
  </si>
  <si>
    <t>1.20.1</t>
  </si>
  <si>
    <t>1.21.1. </t>
  </si>
  <si>
    <t>1.21.2. </t>
  </si>
  <si>
    <t>1.21.3. </t>
  </si>
  <si>
    <t>1.21.4. </t>
  </si>
  <si>
    <t>1.21.5. </t>
  </si>
  <si>
    <t>1.21.6. </t>
  </si>
  <si>
    <t>1.21.7. </t>
  </si>
  <si>
    <t>1.22</t>
  </si>
  <si>
    <t>1.22.1. </t>
  </si>
  <si>
    <t>1.22.2. </t>
  </si>
  <si>
    <t>1.22.3. </t>
  </si>
  <si>
    <t>1.22.4. </t>
  </si>
  <si>
    <t>1.22.5. </t>
  </si>
  <si>
    <t>1.23</t>
  </si>
  <si>
    <t>1.23.1.</t>
  </si>
  <si>
    <t>1.23.2.</t>
  </si>
  <si>
    <t>1.23.3.</t>
  </si>
  <si>
    <t>1.23.4.</t>
  </si>
  <si>
    <t>1.23.5.</t>
  </si>
  <si>
    <t>NBIC Forward</t>
  </si>
  <si>
    <t>Discuss the forward to the NBIC</t>
  </si>
  <si>
    <t>NB-263: Rules for Commissioned Inspectors (RCI-1)</t>
  </si>
  <si>
    <t>Demonstrate a thorough understanding of RCI-1</t>
  </si>
  <si>
    <t>National Board Inspection Code Parts 1, 2, and 3</t>
  </si>
  <si>
    <t>Demonstrate a thorough understanding of NBIC Parts 1, 2, &amp; 3</t>
  </si>
  <si>
    <t>ASME Section I:  Power Boilers</t>
  </si>
  <si>
    <t>Demonstrate a thorough understanding of ASME Section I</t>
  </si>
  <si>
    <t>ASME B31.1:  Power Piping</t>
  </si>
  <si>
    <t>Demonstrate a thorough understanding of ASME B31.1</t>
  </si>
  <si>
    <t>ASME Section IV:  Heating Boilers</t>
  </si>
  <si>
    <t>Demonstrate a thorough understanding of ASME Section IV</t>
  </si>
  <si>
    <t>ASME Section V:  Nondestructive Examination</t>
  </si>
  <si>
    <t>Demonstrate a thorough understanding of ASME Section V</t>
  </si>
  <si>
    <t>ASME Section VIII Div. 1:  Pressure Vessels</t>
  </si>
  <si>
    <t>Demonstrate a thorough understanding of ASME Section VIII</t>
  </si>
  <si>
    <t>ASME Section IX:  Welding, Brazing, and Fusing Qualifications</t>
  </si>
  <si>
    <t>Demonstrate a thorough understanding of ASME Section IX</t>
  </si>
  <si>
    <t>ASME CSD-1:  Controls and Safety Devices</t>
  </si>
  <si>
    <t>Demonstrate a thorough understanding of ASME CSD-1</t>
  </si>
  <si>
    <t>How to Become an Inspector</t>
  </si>
  <si>
    <t>Review “How to Become a Commissioned Inspector”</t>
  </si>
  <si>
    <t>Safety Basics</t>
  </si>
  <si>
    <t>Discuss or define the following:</t>
  </si>
  <si>
    <t>Where is personnel safety referenced in the NBIC?</t>
  </si>
  <si>
    <t>Who is responsible for your safety?</t>
  </si>
  <si>
    <t>What are the owners/client’s responsibilities?</t>
  </si>
  <si>
    <t>What precautions should be taken around pressure relief devices?</t>
  </si>
  <si>
    <t>Precautions when working in industrial areas</t>
  </si>
  <si>
    <t>What is PPE and what are some examples?</t>
  </si>
  <si>
    <t>What is “Lock Out Tag Out”? How is it used?</t>
  </si>
  <si>
    <t>Who is responsible for the Lock Out Tag system?</t>
  </si>
  <si>
    <t>Electrical safety – identify the possible dangers</t>
  </si>
  <si>
    <t>Possible issues with standing water and electricity?</t>
  </si>
  <si>
    <t>What is required for confined space entry?</t>
  </si>
  <si>
    <t>What does the term “gas free” mean?</t>
  </si>
  <si>
    <t>At what percentage of oxygen by volume does hypoxia start?</t>
  </si>
  <si>
    <t>What items are used for fall protection? What PPE should be inspected before using?</t>
  </si>
  <si>
    <t>How high can some go before requiring fall protection?</t>
  </si>
  <si>
    <t>Concerns with inadequate lighting in the work area?</t>
  </si>
  <si>
    <t>Concerns with low voltage electrical wiring?</t>
  </si>
  <si>
    <t>Safety concerns and considerations regarding carbon monoxide (CO)</t>
  </si>
  <si>
    <t>Drug and Alcohol Awareness</t>
  </si>
  <si>
    <t>Complete an Alcohol Awareness class, training, or seminar.</t>
  </si>
  <si>
    <t>Describe and discuss the following:</t>
  </si>
  <si>
    <t>The purpose of CPR and First Aid</t>
  </si>
  <si>
    <t>Heat Stroke</t>
  </si>
  <si>
    <t>Heat Exhaustion</t>
  </si>
  <si>
    <t>Hyperthermia</t>
  </si>
  <si>
    <t>Hypothermia</t>
  </si>
  <si>
    <t>Frost Bite</t>
  </si>
  <si>
    <t>Describe the immediate actions and methods for treating the following conditions:</t>
  </si>
  <si>
    <t>Cuts/Scrapes/Bleeding</t>
  </si>
  <si>
    <t>At a field location, identify and review the following:</t>
  </si>
  <si>
    <t xml:space="preserve">     Emergency Evacuation Plan</t>
  </si>
  <si>
    <t xml:space="preserve">     Emergency Exits</t>
  </si>
  <si>
    <t xml:space="preserve">     First Aid Kits</t>
  </si>
  <si>
    <t xml:space="preserve">     AED Devices</t>
  </si>
  <si>
    <t xml:space="preserve">     Eyewash Station(s)</t>
  </si>
  <si>
    <t xml:space="preserve">     MSDS</t>
  </si>
  <si>
    <t>Dawn and doff safety harness (or discuss if PPE not provided).</t>
  </si>
  <si>
    <t>Identify 10 safety concerns at a shop or field location.</t>
  </si>
  <si>
    <t xml:space="preserve">Complete 10 inspections wearing safety shoes, safety glasses, and a hard hat (and/or other PPE as required). </t>
  </si>
  <si>
    <t>Identify slip hazards.</t>
  </si>
  <si>
    <t>Perform signing into lock out tag out (simulate if necessary).</t>
  </si>
  <si>
    <t xml:space="preserve">Perform a confined space entry when permissible. </t>
  </si>
  <si>
    <t>Practical Applications: Safety</t>
  </si>
  <si>
    <t>Jurisdictional Requirements</t>
  </si>
  <si>
    <t>Permitting</t>
  </si>
  <si>
    <t>Licensing</t>
  </si>
  <si>
    <t>Inspection Frequency</t>
  </si>
  <si>
    <t>Exemptions</t>
  </si>
  <si>
    <t>Variances</t>
  </si>
  <si>
    <t>Violations</t>
  </si>
  <si>
    <t>Installation Inspection</t>
  </si>
  <si>
    <t>Boiler Room Condition</t>
  </si>
  <si>
    <t>Equipment Clearances</t>
  </si>
  <si>
    <t>Combustion Air Intake</t>
  </si>
  <si>
    <t>Breaching/Flue</t>
  </si>
  <si>
    <t>Fuel Train (gas, oil) &amp; Certification</t>
  </si>
  <si>
    <t>Burner Management Systems</t>
  </si>
  <si>
    <t>Boiler Blowdown Tank Size (capacity) and Piping</t>
  </si>
  <si>
    <t>Feedwater Piping</t>
  </si>
  <si>
    <t>Feedwater Pumps' Energy Sources (solid &amp; biomass fuels)</t>
  </si>
  <si>
    <t>Code Stamping/Nameplates and certification documents (boiler, BD Vessel, BEP)</t>
  </si>
  <si>
    <t>Installation Inspection (Continued)</t>
  </si>
  <si>
    <t>Safety Valve(s) (set pressure, capacity, size, mounting)</t>
  </si>
  <si>
    <t>SV Discharge Piping</t>
  </si>
  <si>
    <t>Jurisdictional Identification, Recording of Pertinent Information/Inspection Reports</t>
  </si>
  <si>
    <t>Steam Power Boilers - In-Service External Inspection</t>
  </si>
  <si>
    <t>Verification of Boiler Stamping, Jurisdictional Identification, and Inspection History</t>
  </si>
  <si>
    <t>Water Column Blowdown, Gage Glass Condition</t>
  </si>
  <si>
    <t>Low Water Fuel Cut Off Device Operation and Reset</t>
  </si>
  <si>
    <t>High Temperature Limit</t>
  </si>
  <si>
    <t>High Pressure Limit</t>
  </si>
  <si>
    <t>Flame Scanner/Fire Eye</t>
  </si>
  <si>
    <t>Safety Valve Operation/Testing. Discharge Piping</t>
  </si>
  <si>
    <t>Condition of Valves and Piping (drain, feedwater, blowdown, main steam)</t>
  </si>
  <si>
    <t>Pressure Gage</t>
  </si>
  <si>
    <t>Condition of Boiler External Surfaces</t>
  </si>
  <si>
    <t>Steam Power Boilers - Internal Inspection</t>
  </si>
  <si>
    <t>Water Column &amp; LWCO Piping Internal Condition</t>
  </si>
  <si>
    <t>Low Water Fuel Cut Off Device Floats and Chambers</t>
  </si>
  <si>
    <t>Condition of Refractory</t>
  </si>
  <si>
    <t>Condition of Tubes (fireside)</t>
  </si>
  <si>
    <t>Condition of Tubes (waterside)</t>
  </si>
  <si>
    <t>Condition of Tubesheets</t>
  </si>
  <si>
    <t>Condition of Stays (tubesheet, crownsheet, waterlegs)</t>
  </si>
  <si>
    <t>Condition of Steam Drum</t>
  </si>
  <si>
    <t>Condition of Mud Drum</t>
  </si>
  <si>
    <t>Condition of Furnace/Generating Bank</t>
  </si>
  <si>
    <t>Steam Power Boilers – Internal Inspection (Continued)</t>
  </si>
  <si>
    <t>Condition of Handhole/Manhole Covers, Sealing Surfaces &amp; Gaskets</t>
  </si>
  <si>
    <t>Prior to entry</t>
  </si>
  <si>
    <t>Parts and Appurtenances</t>
  </si>
  <si>
    <t>Hot Water Power Boilers - In-Service External Inspection</t>
  </si>
  <si>
    <t>Condition of Boiler Casing</t>
  </si>
  <si>
    <t>Pressure/Temperature Gage</t>
  </si>
  <si>
    <t>Condition of Valves and Piping (supply and return, drain)</t>
  </si>
  <si>
    <t>Hot Water Power Boilers - Internal Inspection</t>
  </si>
  <si>
    <t>Condition of Furnace</t>
  </si>
  <si>
    <t>Boiler External Piping</t>
  </si>
  <si>
    <t>Definition, Jurisdictional/Code Limits (BP, BEP, Non-BEP)</t>
  </si>
  <si>
    <t>Boiler External Piping (Continued)</t>
  </si>
  <si>
    <t>ASME Code Stamping Requirements</t>
  </si>
  <si>
    <t>Condition of Isolation Valves</t>
  </si>
  <si>
    <t>Condition Drain/Telltale Valve</t>
  </si>
  <si>
    <t>Condition and Effectiveness of Supports and Hangers</t>
  </si>
  <si>
    <t>Condition of Flanged Connections</t>
  </si>
  <si>
    <t>Inspection</t>
  </si>
  <si>
    <t>Perform an Installation Inspection of a Power Boiler</t>
  </si>
  <si>
    <t>Perform an In-Service Inspection of a Power Boiler</t>
  </si>
  <si>
    <t>Perform an Internal Inspection of a Power Boiler</t>
  </si>
  <si>
    <t>Perform an Installation Inspection of a Miniature Boiler</t>
  </si>
  <si>
    <t>Inspect a Firetube Power Boiler</t>
  </si>
  <si>
    <t>Inspect a Watertube Power Boiler</t>
  </si>
  <si>
    <t>Inspect a Scotch Marine Power Boiler</t>
  </si>
  <si>
    <t>Verify Adequate Clearances on a Newly Installed Power Boiler</t>
  </si>
  <si>
    <t>Verify Adequate Combustion Air for a Power Boiler</t>
  </si>
  <si>
    <t>Verify Adequate Feedwater Supply</t>
  </si>
  <si>
    <t>Verify functionality of a High-Pressure Limit Switch (with Manual Reset)</t>
  </si>
  <si>
    <t>Verify functionality of a Low-Water Cutout (Float Type)</t>
  </si>
  <si>
    <t>Verify functionality of a Low-Water Cutout (Probe Type)</t>
  </si>
  <si>
    <t>Verify functionality of a Low or High Gas Pressure Switch</t>
  </si>
  <si>
    <t>Verify functionality of a Manually Operated Remote Shutdown Switch</t>
  </si>
  <si>
    <t>Inspect the Blowoff Piping and Valves of a Power Boiler</t>
  </si>
  <si>
    <t>Inspection (Continued)</t>
  </si>
  <si>
    <t>Use a Borescope as part of an Internal Inspection</t>
  </si>
  <si>
    <t>Calculate the Minimum Relief Valve Capacity for a Power Boiler</t>
  </si>
  <si>
    <t>Verify Adequate Overpressure Protection for a Power Boiler</t>
  </si>
  <si>
    <t>Documentation</t>
  </si>
  <si>
    <t>Document a New Installation Inspection for a Power Boiler</t>
  </si>
  <si>
    <t>Document an In-Service Inspection for a Power Boiler</t>
  </si>
  <si>
    <t>Document a Violation for a Power Boiler</t>
  </si>
  <si>
    <t>Review a Manufacturer’s Data Report for any Power Boiler</t>
  </si>
  <si>
    <t>Review a CSD-1 Report for any Power Boiler</t>
  </si>
  <si>
    <t>4.1.1.</t>
  </si>
  <si>
    <t>4.1.2.</t>
  </si>
  <si>
    <t>4.1.3.</t>
  </si>
  <si>
    <t>4.1.4.</t>
  </si>
  <si>
    <t>4.1.5.</t>
  </si>
  <si>
    <t>4.1.6.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</si>
  <si>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</si>
  <si>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</si>
  <si>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</si>
  <si>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</si>
  <si>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</si>
  <si>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</si>
  <si>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</si>
  <si>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</si>
  <si>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</si>
  <si>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</si>
  <si>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</si>
  <si>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</si>
  <si>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</si>
  <si>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</si>
  <si>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</si>
  <si>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</si>
  <si>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</si>
  <si>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</si>
  <si>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</si>
  <si>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</si>
  <si>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</si>
  <si>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</si>
  <si>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</si>
  <si>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</si>
  <si>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</si>
  <si>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</si>
  <si>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</si>
  <si>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</si>
  <si>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</si>
  <si>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4.4.10.</t>
  </si>
  <si>
    <t>4.4.11.</t>
  </si>
  <si>
    <t>4.4.14.</t>
  </si>
  <si>
    <t>4.4.15.</t>
  </si>
  <si>
    <t>4.4.13.</t>
  </si>
  <si>
    <t xml:space="preserve">    4.4.12.</t>
  </si>
  <si>
    <t>4.5.1.</t>
  </si>
  <si>
    <t>4.5.2.</t>
  </si>
  <si>
    <t>4.5.3.</t>
  </si>
  <si>
    <t>4.5.4.</t>
  </si>
  <si>
    <t>4.5.5.</t>
  </si>
  <si>
    <t>4.5.6.</t>
  </si>
  <si>
    <t>4.5.7.</t>
  </si>
  <si>
    <t>4.5.8.</t>
  </si>
  <si>
    <t>4.5.9.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</si>
  <si>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</si>
  <si>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</si>
  <si>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</si>
  <si>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</si>
  <si>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</si>
  <si>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</si>
  <si>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</si>
  <si>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</si>
  <si>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</si>
  <si>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</si>
  <si>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</si>
  <si>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</si>
  <si>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</si>
  <si>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</si>
  <si>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</si>
  <si>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</si>
  <si>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</si>
  <si>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</si>
  <si>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3.1.1.</t>
  </si>
  <si>
    <t>3.2.1.</t>
  </si>
  <si>
    <t>3.2.2.</t>
  </si>
  <si>
    <t>3.2.3. </t>
  </si>
  <si>
    <t>3.2.4. </t>
  </si>
  <si>
    <t>3.2.5. </t>
  </si>
  <si>
    <t>3.2.6. </t>
  </si>
  <si>
    <t>3.2.7. </t>
  </si>
  <si>
    <t>3.2.8. </t>
  </si>
  <si>
    <t>3.2.9. </t>
  </si>
  <si>
    <t>3.2.11.</t>
  </si>
  <si>
    <t>3.2.12.</t>
  </si>
  <si>
    <t>3.2.13.</t>
  </si>
  <si>
    <t>3.2.14.</t>
  </si>
  <si>
    <t>3.2.15.</t>
  </si>
  <si>
    <t>3.2.16.</t>
  </si>
  <si>
    <t>3.2.10.</t>
  </si>
  <si>
    <t>3.3.1. </t>
  </si>
  <si>
    <t>3.3.2. </t>
  </si>
  <si>
    <t>3.3.3. </t>
  </si>
  <si>
    <t>3.3.4. </t>
  </si>
  <si>
    <t>3.3.5. </t>
  </si>
  <si>
    <t>3.3.6. </t>
  </si>
  <si>
    <t>3.3.7. </t>
  </si>
  <si>
    <t>3.3.8. </t>
  </si>
  <si>
    <t>3.3.9. </t>
  </si>
  <si>
    <t>3.3.10.</t>
  </si>
  <si>
    <t>3.3.11.</t>
  </si>
  <si>
    <t>3.3.12.</t>
  </si>
  <si>
    <t>3.3.13.</t>
  </si>
  <si>
    <t>4.7.1.</t>
  </si>
  <si>
    <t>4.7.2.</t>
  </si>
  <si>
    <t>4.7.3.</t>
  </si>
  <si>
    <t>4.7.4.</t>
  </si>
  <si>
    <t>4.7.5.</t>
  </si>
  <si>
    <t>4.7.6.</t>
  </si>
  <si>
    <t>4.7.7.</t>
  </si>
  <si>
    <t>4.7.8.</t>
  </si>
  <si>
    <t>4.7.9.</t>
  </si>
  <si>
    <t>4.7.10.</t>
  </si>
  <si>
    <t>4.7.11.</t>
  </si>
  <si>
    <t>4.7</t>
  </si>
  <si>
    <t>4.8</t>
  </si>
  <si>
    <t>4.8.1.</t>
  </si>
  <si>
    <t>4.8.2.</t>
  </si>
  <si>
    <t>4.8.3.</t>
  </si>
  <si>
    <t>4.8.4.</t>
  </si>
  <si>
    <t>4.8.5.</t>
  </si>
  <si>
    <t>Inspection - Power Boilers and Power Piping</t>
  </si>
  <si>
    <t>4.9</t>
  </si>
  <si>
    <t>4.9.1.</t>
  </si>
  <si>
    <t>4.9.2.</t>
  </si>
  <si>
    <t>4.9.3.</t>
  </si>
  <si>
    <t>4.9.4.</t>
  </si>
  <si>
    <t>4.9.5.</t>
  </si>
  <si>
    <t>4.9.6.</t>
  </si>
  <si>
    <t>4.9.7.</t>
  </si>
  <si>
    <t>4.9.8.</t>
  </si>
  <si>
    <t>4.9.9.</t>
  </si>
  <si>
    <t>4.9.10.</t>
  </si>
  <si>
    <t>4.9.11.</t>
  </si>
  <si>
    <t>4.9.12.</t>
  </si>
  <si>
    <t>4.9.13.</t>
  </si>
  <si>
    <t>4.9.14.</t>
  </si>
  <si>
    <t>4.9.15.</t>
  </si>
  <si>
    <t>4.9.16.</t>
  </si>
  <si>
    <t>4.9.17.</t>
  </si>
  <si>
    <t>4.9.18.</t>
  </si>
  <si>
    <t>4.9.19.</t>
  </si>
  <si>
    <t>4.10.1.</t>
  </si>
  <si>
    <t>4.10.2.</t>
  </si>
  <si>
    <t>4.10.3.</t>
  </si>
  <si>
    <t>4.10.4.</t>
  </si>
  <si>
    <t>4.10.5.</t>
  </si>
  <si>
    <t>Contractor Licensing</t>
  </si>
  <si>
    <t>Operator Licensing</t>
  </si>
  <si>
    <t>Construction Standards</t>
  </si>
  <si>
    <t>ASME Section IV</t>
  </si>
  <si>
    <t>Part HG, Articles 1 &amp; 2</t>
  </si>
  <si>
    <t>Scope &amp; Service Restrictions</t>
  </si>
  <si>
    <t>Material Requirements</t>
  </si>
  <si>
    <t>Part HG, Article 3</t>
  </si>
  <si>
    <t>Design Pressure</t>
  </si>
  <si>
    <t>Thickness Calculations</t>
  </si>
  <si>
    <t>Openings in Boilers, General</t>
  </si>
  <si>
    <t>Part HG, Articles 1 &amp; 2 (Continued)</t>
  </si>
  <si>
    <t>Reinforcement for Openings</t>
  </si>
  <si>
    <t>Flanged-in Openings</t>
  </si>
  <si>
    <t>Inspection &amp; Access Openings</t>
  </si>
  <si>
    <t>Stayed Surfaces</t>
  </si>
  <si>
    <t>Ligaments</t>
  </si>
  <si>
    <t>Tube Holes/Attachments</t>
  </si>
  <si>
    <t>External Piping Connections</t>
  </si>
  <si>
    <t>Part HG, Articles 4 &amp; 5</t>
  </si>
  <si>
    <t>Proof Tests</t>
  </si>
  <si>
    <t>Hydrostatic Test</t>
  </si>
  <si>
    <t>Pneumatic Test</t>
  </si>
  <si>
    <t>Inspection by AI</t>
  </si>
  <si>
    <t>Master Data Report</t>
  </si>
  <si>
    <t>Partial Data Report</t>
  </si>
  <si>
    <t>Marking of Boilers</t>
  </si>
  <si>
    <t>Marking of Parts</t>
  </si>
  <si>
    <t>Part HG, Article 6 (Steam)</t>
  </si>
  <si>
    <t>Steam Gauges</t>
  </si>
  <si>
    <t>Water Gauge Glass</t>
  </si>
  <si>
    <t>Water Column</t>
  </si>
  <si>
    <t>Water Level Control Pipes</t>
  </si>
  <si>
    <t>Pressure Control</t>
  </si>
  <si>
    <t>Low Water Fuel Cutoff</t>
  </si>
  <si>
    <t>Water Feeding Devices</t>
  </si>
  <si>
    <t>Modular Steam Heating Blr</t>
  </si>
  <si>
    <t>Part HG, Article 6 (HWH &amp; HWS)</t>
  </si>
  <si>
    <t>Pressure/Altitude Gauge</t>
  </si>
  <si>
    <t>Part HG, Article 6 (HWH &amp; HWS) (Continued)</t>
  </si>
  <si>
    <t>Thermometer/Sensor</t>
  </si>
  <si>
    <t>Temperature Control</t>
  </si>
  <si>
    <t>Modular HWH &amp; HWS Boilers</t>
  </si>
  <si>
    <t>Part HG, Article 6 (All)</t>
  </si>
  <si>
    <t>Controls Inside Jackets</t>
  </si>
  <si>
    <t>Electrical Wiring</t>
  </si>
  <si>
    <t>Primary Safety Control</t>
  </si>
  <si>
    <t>Safety Limit Switches</t>
  </si>
  <si>
    <t>Burners</t>
  </si>
  <si>
    <t>Electric Elements</t>
  </si>
  <si>
    <t>Part HG, Article 7</t>
  </si>
  <si>
    <t>PRV Mounting</t>
  </si>
  <si>
    <t>Piping</t>
  </si>
  <si>
    <t>Feed/Makeup Water</t>
  </si>
  <si>
    <t>Storage Tanks</t>
  </si>
  <si>
    <t>Thermal Expansion</t>
  </si>
  <si>
    <t>Stop Valves</t>
  </si>
  <si>
    <t>Bottom Blow/Drains</t>
  </si>
  <si>
    <t>Modular Boilers</t>
  </si>
  <si>
    <t>Settings</t>
  </si>
  <si>
    <t>Method of Support</t>
  </si>
  <si>
    <t>Part HC</t>
  </si>
  <si>
    <t>General</t>
  </si>
  <si>
    <t>Tests</t>
  </si>
  <si>
    <t>Quality Control/Inspection</t>
  </si>
  <si>
    <t>Part HA</t>
  </si>
  <si>
    <t>Part HLW, Article 1</t>
  </si>
  <si>
    <t>Service Limits</t>
  </si>
  <si>
    <t>Permissible Markings</t>
  </si>
  <si>
    <t>Part HLW, Article 2</t>
  </si>
  <si>
    <t>Lining</t>
  </si>
  <si>
    <t>Primary Pressure Parts</t>
  </si>
  <si>
    <t>Misc. Pressure Part Materials</t>
  </si>
  <si>
    <t>Flanges &amp; Pipe Fittings</t>
  </si>
  <si>
    <t>Non-Pressure Part Materials</t>
  </si>
  <si>
    <t>Part HLW, Article 5</t>
  </si>
  <si>
    <t>Proof Test</t>
  </si>
  <si>
    <t>Testing of Parts</t>
  </si>
  <si>
    <t>Witnessing Tests</t>
  </si>
  <si>
    <t>Recording Tests</t>
  </si>
  <si>
    <t>Certifying Tests</t>
  </si>
  <si>
    <t>Part HLW, Article 6</t>
  </si>
  <si>
    <t>Inspection and Certification</t>
  </si>
  <si>
    <t>Manufacturers Data Reports</t>
  </si>
  <si>
    <t>Marking</t>
  </si>
  <si>
    <t>Part HLW, Article 7</t>
  </si>
  <si>
    <t>Limit Controls</t>
  </si>
  <si>
    <t>Heat Generating Apparatus</t>
  </si>
  <si>
    <t>Part HLW, Article 8</t>
  </si>
  <si>
    <t>Pressure Relief Valves</t>
  </si>
  <si>
    <t>Water Supply</t>
  </si>
  <si>
    <t>Bottom Drain Valve</t>
  </si>
  <si>
    <t>Thermometer</t>
  </si>
  <si>
    <t>Part HLW, Article 9</t>
  </si>
  <si>
    <t>Supply/Return Headers</t>
  </si>
  <si>
    <t>Thermometers</t>
  </si>
  <si>
    <t>Definitions</t>
  </si>
  <si>
    <t>General Requirements</t>
  </si>
  <si>
    <t>Machine Room Requirements</t>
  </si>
  <si>
    <t>Source Requirements</t>
  </si>
  <si>
    <t>Discharge Requirements</t>
  </si>
  <si>
    <t>Operating Systems</t>
  </si>
  <si>
    <t>Inst/Fittings/Controls</t>
  </si>
  <si>
    <t>Testing and Acceptance</t>
  </si>
  <si>
    <t>NBIC Part 1</t>
  </si>
  <si>
    <t>Section 3</t>
  </si>
  <si>
    <t>Scope</t>
  </si>
  <si>
    <t>Service Restrictions</t>
  </si>
  <si>
    <t>Equipment Room Requirements</t>
  </si>
  <si>
    <t>Instruments, Fittings, and Controls</t>
  </si>
  <si>
    <t>NBIC Part 2</t>
  </si>
  <si>
    <t>Section 1</t>
  </si>
  <si>
    <t>Administration</t>
  </si>
  <si>
    <t>References to Other Codes</t>
  </si>
  <si>
    <t>Personnel Safety</t>
  </si>
  <si>
    <t>Inservice Insp Activities</t>
  </si>
  <si>
    <t>Pre-Inspection Activities</t>
  </si>
  <si>
    <t>Inspection Planning</t>
  </si>
  <si>
    <t>Prep for Internal Insp</t>
  </si>
  <si>
    <t>Post Inspection Activities</t>
  </si>
  <si>
    <t>Change of Service</t>
  </si>
  <si>
    <t>Section 2.2, Boilers</t>
  </si>
  <si>
    <t>Service Conditions</t>
  </si>
  <si>
    <t>Condition of Boiler Room</t>
  </si>
  <si>
    <t>External Inspection</t>
  </si>
  <si>
    <t>Internal Inspection</t>
  </si>
  <si>
    <t>Evidence of Leakage</t>
  </si>
  <si>
    <t>Corrosion Considerations</t>
  </si>
  <si>
    <t>Waterside Deposits</t>
  </si>
  <si>
    <t>Piping/Parts/Appurtenances</t>
  </si>
  <si>
    <t>Gauges</t>
  </si>
  <si>
    <t>PRDs</t>
  </si>
  <si>
    <t>Controls</t>
  </si>
  <si>
    <t>Records Review</t>
  </si>
  <si>
    <t>Cast Iron Boilers</t>
  </si>
  <si>
    <t>Firetube Boilers</t>
  </si>
  <si>
    <t>Watertube Boilers</t>
  </si>
  <si>
    <t>Electric Boilers</t>
  </si>
  <si>
    <t>Fired Coil Water heaters</t>
  </si>
  <si>
    <t>Fired Storage Water Heaters</t>
  </si>
  <si>
    <t>Thermal Fluid Heaters</t>
  </si>
  <si>
    <t>Waste Heat Boilers</t>
  </si>
  <si>
    <t>Recovery Boilers</t>
  </si>
  <si>
    <t>Section 3, Corrosion and Failure</t>
  </si>
  <si>
    <t>General Corrosion</t>
  </si>
  <si>
    <t>Macroscopic Corrosion</t>
  </si>
  <si>
    <t>Microscopic Corrosion</t>
  </si>
  <si>
    <t>Control of Corrosion</t>
  </si>
  <si>
    <t>Section 3, Corrosion and Failure (Continued)</t>
  </si>
  <si>
    <t>Process Variables</t>
  </si>
  <si>
    <t>Protection</t>
  </si>
  <si>
    <t>Material Selection</t>
  </si>
  <si>
    <t>Coatings</t>
  </si>
  <si>
    <t>Engineering Design</t>
  </si>
  <si>
    <t>Failure Mechanisms</t>
  </si>
  <si>
    <t>Fatigue</t>
  </si>
  <si>
    <t>Creep</t>
  </si>
  <si>
    <t>Temperature Effects</t>
  </si>
  <si>
    <t>Hydrogen Embrittlement</t>
  </si>
  <si>
    <t>Hi-Temp Hydrogen Attack</t>
  </si>
  <si>
    <t>Hydrogen Damage</t>
  </si>
  <si>
    <t>Bulges/Blisters</t>
  </si>
  <si>
    <t>Overheating</t>
  </si>
  <si>
    <t>Cracks</t>
  </si>
  <si>
    <t>Section 4, Inspection</t>
  </si>
  <si>
    <t>Examinations, Test Methods, and Evaluations</t>
  </si>
  <si>
    <t xml:space="preserve">     Scope</t>
  </si>
  <si>
    <t xml:space="preserve">     Nondestructive Exam (NDE)</t>
  </si>
  <si>
    <t xml:space="preserve">     Visual</t>
  </si>
  <si>
    <t xml:space="preserve">     Magnetic Particle</t>
  </si>
  <si>
    <t xml:space="preserve">     Liquid Penetrant</t>
  </si>
  <si>
    <t xml:space="preserve">     Ultrasonic</t>
  </si>
  <si>
    <t xml:space="preserve">     Radiography</t>
  </si>
  <si>
    <t xml:space="preserve">     Eddy Current</t>
  </si>
  <si>
    <t xml:space="preserve">     Metallographic</t>
  </si>
  <si>
    <t xml:space="preserve">     Acoustic Emission</t>
  </si>
  <si>
    <t>Section 4, Inspection (Continued)</t>
  </si>
  <si>
    <t xml:space="preserve">     Liquid Pressure Testing</t>
  </si>
  <si>
    <t xml:space="preserve">     Pneumatic Pressure Testing</t>
  </si>
  <si>
    <t>Damage Mechanism Assessment and Inspection Frequency</t>
  </si>
  <si>
    <t>Responsibilities</t>
  </si>
  <si>
    <t>Remaining Service Life</t>
  </si>
  <si>
    <t>ID Damage Mechanisms</t>
  </si>
  <si>
    <t>Estimate Inspection Intervals and Evaluate the Following:</t>
  </si>
  <si>
    <t xml:space="preserve">     Subject to Erosion/Corrosion</t>
  </si>
  <si>
    <t xml:space="preserve">     Exposure to Corrosion</t>
  </si>
  <si>
    <t xml:space="preserve">     Corrosion not a Factor</t>
  </si>
  <si>
    <t xml:space="preserve">     Creep</t>
  </si>
  <si>
    <t xml:space="preserve">     Brittle Fracture</t>
  </si>
  <si>
    <t xml:space="preserve">     Bulges/Blisters/Lamination</t>
  </si>
  <si>
    <t xml:space="preserve">     Crack Like Indications</t>
  </si>
  <si>
    <t xml:space="preserve">     Fire Damage</t>
  </si>
  <si>
    <t xml:space="preserve">     Cyclic Fatigue</t>
  </si>
  <si>
    <t xml:space="preserve">     Local Thin Areas</t>
  </si>
  <si>
    <t>Risk Based Assessment Programs</t>
  </si>
  <si>
    <t xml:space="preserve">     Definitions</t>
  </si>
  <si>
    <t xml:space="preserve">     General</t>
  </si>
  <si>
    <t xml:space="preserve">     Considerations</t>
  </si>
  <si>
    <t xml:space="preserve">     Key Elements</t>
  </si>
  <si>
    <t xml:space="preserve">     RBI Assessment</t>
  </si>
  <si>
    <t xml:space="preserve">     Probability of Failure</t>
  </si>
  <si>
    <t xml:space="preserve">     Consequence of Failure</t>
  </si>
  <si>
    <t xml:space="preserve">     Risk Evaluation</t>
  </si>
  <si>
    <t xml:space="preserve">     Risk Management</t>
  </si>
  <si>
    <t xml:space="preserve">     Jurisdictional Relationships</t>
  </si>
  <si>
    <t>Section 5, Documentation</t>
  </si>
  <si>
    <t>Replace Stamping/Nameplate</t>
  </si>
  <si>
    <t>National Board Inspection Forms</t>
  </si>
  <si>
    <t>NB-136</t>
  </si>
  <si>
    <t>NB-4</t>
  </si>
  <si>
    <t>NB-5</t>
  </si>
  <si>
    <t>NB-6</t>
  </si>
  <si>
    <t>NB-7</t>
  </si>
  <si>
    <t>NB-403</t>
  </si>
  <si>
    <t>Perform an Installation Inspection of a Low-Pressure Steam Boiler</t>
  </si>
  <si>
    <t>Perform an External In-Service Inspection of a Low-Pressure Steam Boiler</t>
  </si>
  <si>
    <t>Perform an Internal In-Service Inspection of any Low-Pressure Steam Boiler</t>
  </si>
  <si>
    <t>Perform an Installation Inspection of a Hot Water Heating Boiler</t>
  </si>
  <si>
    <t>Perform an Installation Inspection of a Hot Water Supply Boiler</t>
  </si>
  <si>
    <t>Perform an External In-Service Inspection of any Hot Water Boiler</t>
  </si>
  <si>
    <t>Perform an Internal In-Service Inspection of any Hot Water Boiler</t>
  </si>
  <si>
    <t>Inspect a Watertube Boiler</t>
  </si>
  <si>
    <t>Inspect a Firetube Boiler</t>
  </si>
  <si>
    <t>Inspect a Cast Boiler (Cast Iron or Aluminum)</t>
  </si>
  <si>
    <t>Inspect a Vertical Tube Boiler</t>
  </si>
  <si>
    <t>Inspect a Condensing Boiler</t>
  </si>
  <si>
    <t>Verify functionality of a High-Temperature Limit (with Manual Reset)</t>
  </si>
  <si>
    <t>Verify functionality of a Flame Eye Sensor</t>
  </si>
  <si>
    <t>Calculate the Minimum Relief Valve Capacity for a Sectional Boiler</t>
  </si>
  <si>
    <t>Verify Adequate Overpressure Protection</t>
  </si>
  <si>
    <t>Document a New Installation Inspection for a Heating Boiler</t>
  </si>
  <si>
    <t>Document an In-Service Inspection for a Heating Boiler</t>
  </si>
  <si>
    <t>Document a New Installation Inspection for a Steam Boiler</t>
  </si>
  <si>
    <t>Document an In-Service Inspection for a Steam Boiler</t>
  </si>
  <si>
    <t>Review a Manufacturer’s Data Report for any Boiler</t>
  </si>
  <si>
    <t>Review a CSD-1 Report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</si>
  <si>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</si>
  <si>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</si>
  <si>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</si>
  <si>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</si>
  <si>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</si>
  <si>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</si>
  <si>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</si>
  <si>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</si>
  <si>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5.2.1.</t>
  </si>
  <si>
    <t>5.2.2.</t>
  </si>
  <si>
    <t>5.2.3.</t>
  </si>
  <si>
    <t>5.2.4.</t>
  </si>
  <si>
    <t>5.2.5.</t>
  </si>
  <si>
    <t>5.2.6.</t>
  </si>
  <si>
    <t>5.2.7.</t>
  </si>
  <si>
    <t>5.3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</si>
  <si>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</si>
  <si>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</si>
  <si>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</si>
  <si>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</si>
  <si>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</si>
  <si>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</si>
  <si>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</si>
  <si>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</si>
  <si>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5.3.9.</t>
  </si>
  <si>
    <t>5.4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</si>
  <si>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</si>
  <si>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</si>
  <si>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</si>
  <si>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</si>
  <si>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</si>
  <si>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</si>
  <si>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</si>
  <si>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</si>
  <si>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</si>
  <si>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5.5</t>
  </si>
  <si>
    <t>5.5.1.</t>
  </si>
  <si>
    <t>5.5.2.</t>
  </si>
  <si>
    <t>5.5.3.</t>
  </si>
  <si>
    <t>5.5.4.</t>
  </si>
  <si>
    <t>5.6</t>
  </si>
  <si>
    <t>5.6.1.</t>
  </si>
  <si>
    <t>5.6.2.</t>
  </si>
  <si>
    <t>5.6.3.</t>
  </si>
  <si>
    <t>5.6.4.</t>
  </si>
  <si>
    <t>5.6.5.</t>
  </si>
  <si>
    <t>5.6.6.</t>
  </si>
  <si>
    <t>5.7</t>
  </si>
  <si>
    <t>5.7.1.</t>
  </si>
  <si>
    <t>5.7.2.</t>
  </si>
  <si>
    <t>5.7.3.</t>
  </si>
  <si>
    <t>5.7.4.</t>
  </si>
  <si>
    <t>5.7.5.</t>
  </si>
  <si>
    <t>5.7.6.</t>
  </si>
  <si>
    <t>5.7.7.</t>
  </si>
  <si>
    <t>5.7.8.</t>
  </si>
  <si>
    <t>5.7.9.</t>
  </si>
  <si>
    <t>5.7.10.</t>
  </si>
  <si>
    <t>5.7.11.</t>
  </si>
  <si>
    <t>5.7.12.</t>
  </si>
  <si>
    <t>5.7.13.</t>
  </si>
  <si>
    <t>5.7.14.</t>
  </si>
  <si>
    <t>5.7.15.</t>
  </si>
  <si>
    <t>5.7.16.</t>
  </si>
  <si>
    <t>5.9.1.</t>
  </si>
  <si>
    <t>5.9.2.</t>
  </si>
  <si>
    <t>5.9.3.</t>
  </si>
  <si>
    <t>5.9.4.</t>
  </si>
  <si>
    <t>5.9.5.</t>
  </si>
  <si>
    <t>5.9</t>
  </si>
  <si>
    <t>5.9.6.</t>
  </si>
  <si>
    <t>5.9.7.</t>
  </si>
  <si>
    <t>5.9.8.</t>
  </si>
  <si>
    <t>5.10.1.</t>
  </si>
  <si>
    <t>5.10.2.</t>
  </si>
  <si>
    <t>5.10.3.</t>
  </si>
  <si>
    <t>5.10.4.</t>
  </si>
  <si>
    <t>5.10.5.</t>
  </si>
  <si>
    <t>5.11</t>
  </si>
  <si>
    <t>5.11.1.</t>
  </si>
  <si>
    <t>5.11.2.</t>
  </si>
  <si>
    <t>5.11.3.</t>
  </si>
  <si>
    <t>5.11.4.</t>
  </si>
  <si>
    <t>5.11.5.</t>
  </si>
  <si>
    <t>5.11.6.</t>
  </si>
  <si>
    <t>5.12</t>
  </si>
  <si>
    <t>5.12.1.</t>
  </si>
  <si>
    <t>5.12.2.</t>
  </si>
  <si>
    <t>5.12.3.</t>
  </si>
  <si>
    <t>5.13</t>
  </si>
  <si>
    <t>5.13.1.</t>
  </si>
  <si>
    <t>5.13.2.</t>
  </si>
  <si>
    <t>5.13.3.</t>
  </si>
  <si>
    <t>5.13.4.</t>
  </si>
  <si>
    <t>5.14</t>
  </si>
  <si>
    <t>5.14.1.</t>
  </si>
  <si>
    <t>5.14.2.</t>
  </si>
  <si>
    <t>5.14.3.</t>
  </si>
  <si>
    <t>5.14.4.</t>
  </si>
  <si>
    <t>5.14.5.</t>
  </si>
  <si>
    <t>5.15</t>
  </si>
  <si>
    <t>5.15.1.</t>
  </si>
  <si>
    <t>5.15.2.</t>
  </si>
  <si>
    <t>5.15.3.</t>
  </si>
  <si>
    <t>5.15.4.</t>
  </si>
  <si>
    <t>5.15.5.</t>
  </si>
  <si>
    <t>5.15.6.</t>
  </si>
  <si>
    <t>5.15.7.</t>
  </si>
  <si>
    <t>5.15.8.</t>
  </si>
  <si>
    <t>5.15.9. </t>
  </si>
  <si>
    <t>5.15.10.</t>
  </si>
  <si>
    <t>5.15.11.</t>
  </si>
  <si>
    <t>5.15.12.</t>
  </si>
  <si>
    <t>5.15.13.</t>
  </si>
  <si>
    <t>5.15.14.</t>
  </si>
  <si>
    <t>5.15.15.</t>
  </si>
  <si>
    <t>5.15.16.</t>
  </si>
  <si>
    <t>5.15.17.</t>
  </si>
  <si>
    <t>5.16.10.</t>
  </si>
  <si>
    <t>5.16.11.</t>
  </si>
  <si>
    <t>5.17</t>
  </si>
  <si>
    <t>5.17.10.</t>
  </si>
  <si>
    <t>5.18</t>
  </si>
  <si>
    <t>5.18.10.</t>
  </si>
  <si>
    <t>5.18.11.</t>
  </si>
  <si>
    <t>5.18.12.</t>
  </si>
  <si>
    <t>5.18.13.</t>
  </si>
  <si>
    <t>5.18.14.</t>
  </si>
  <si>
    <t>5.18.15.</t>
  </si>
  <si>
    <t>5.18.16.</t>
  </si>
  <si>
    <t>5.18.17.</t>
  </si>
  <si>
    <t>5.18.18.</t>
  </si>
  <si>
    <t>5.18.19.</t>
  </si>
  <si>
    <t>5.18.20.</t>
  </si>
  <si>
    <t>5.18.21.</t>
  </si>
  <si>
    <t>5.18.22.</t>
  </si>
  <si>
    <t>5.18.23.</t>
  </si>
  <si>
    <t>5.19</t>
  </si>
  <si>
    <t>5.19.1. </t>
  </si>
  <si>
    <t>5.19.2. </t>
  </si>
  <si>
    <t>5.19.3. </t>
  </si>
  <si>
    <t>5.19.4. </t>
  </si>
  <si>
    <t>5.2</t>
  </si>
  <si>
    <t>5.20.1. </t>
  </si>
  <si>
    <t>5.20.2. </t>
  </si>
  <si>
    <t>5.20.3. </t>
  </si>
  <si>
    <t>5.20.4. </t>
  </si>
  <si>
    <t>5.20.5. </t>
  </si>
  <si>
    <t>5.20.6. </t>
  </si>
  <si>
    <t>5.20.7. </t>
  </si>
  <si>
    <t>5.20.8. </t>
  </si>
  <si>
    <t>5.20.9. </t>
  </si>
  <si>
    <t>5.20.10.</t>
  </si>
  <si>
    <t>5.20.11.</t>
  </si>
  <si>
    <t>5.20.12.</t>
  </si>
  <si>
    <t>5.20.13.</t>
  </si>
  <si>
    <t>5.20.14.</t>
  </si>
  <si>
    <t>5.20.15.</t>
  </si>
  <si>
    <t>5.21</t>
  </si>
  <si>
    <t>5.21.1. </t>
  </si>
  <si>
    <t>5.21.2. </t>
  </si>
  <si>
    <t>5.21.3. </t>
  </si>
  <si>
    <t>5.21.4. </t>
  </si>
  <si>
    <t>5.21.5. </t>
  </si>
  <si>
    <t>5.21.6. </t>
  </si>
  <si>
    <t>5.21.7. </t>
  </si>
  <si>
    <t>5.21.8. </t>
  </si>
  <si>
    <t>5.21.9. </t>
  </si>
  <si>
    <t>5.21.10.</t>
  </si>
  <si>
    <t>5.21.11.</t>
  </si>
  <si>
    <t>5.21.12.</t>
  </si>
  <si>
    <t>5.22</t>
  </si>
  <si>
    <t>5.22.1. </t>
  </si>
  <si>
    <t>5.22.2. </t>
  </si>
  <si>
    <t>5.22.3.1.</t>
  </si>
  <si>
    <t>5.22.3.2.</t>
  </si>
  <si>
    <t>5.22.3.3.</t>
  </si>
  <si>
    <t>5.22.3.4.</t>
  </si>
  <si>
    <t>5.22.3.5.</t>
  </si>
  <si>
    <t>5.22.3.6.</t>
  </si>
  <si>
    <t>5.22.3.7.</t>
  </si>
  <si>
    <t>5.22.3.8.</t>
  </si>
  <si>
    <t>5.22.3.9.</t>
  </si>
  <si>
    <t>5.22.3.10.</t>
  </si>
  <si>
    <t>5.22.3.11.</t>
  </si>
  <si>
    <t>5.22.3.12.</t>
  </si>
  <si>
    <t>5.22.3.13.</t>
  </si>
  <si>
    <t>5.22.3.14.</t>
  </si>
  <si>
    <t>5.22.3.15.</t>
  </si>
  <si>
    <t>5.22.3.16.</t>
  </si>
  <si>
    <t>5.22.3.17.</t>
  </si>
  <si>
    <t>5.22.3.18.</t>
  </si>
  <si>
    <t>5.22.3.19.</t>
  </si>
  <si>
    <t>5.22.3.20.</t>
  </si>
  <si>
    <t>5.22.3.21.</t>
  </si>
  <si>
    <t>5.22.3.22.</t>
  </si>
  <si>
    <t>5.22.3.23.</t>
  </si>
  <si>
    <t>5.22.3.24.</t>
  </si>
  <si>
    <t>5.22.3.25.</t>
  </si>
  <si>
    <t>5.22.3.26.</t>
  </si>
  <si>
    <t>5.23.1.</t>
  </si>
  <si>
    <t>5.23.2.</t>
  </si>
  <si>
    <t>5.23.3.</t>
  </si>
  <si>
    <t>5.24</t>
  </si>
  <si>
    <t>5.24.1.</t>
  </si>
  <si>
    <t>5.24.2.</t>
  </si>
  <si>
    <t>5.24.3.</t>
  </si>
  <si>
    <t>5.24.4.</t>
  </si>
  <si>
    <t>5.24.5.</t>
  </si>
  <si>
    <t>5.24.6.</t>
  </si>
  <si>
    <t>5.24.7.</t>
  </si>
  <si>
    <t>5.24.8.</t>
  </si>
  <si>
    <t>5.24.9.</t>
  </si>
  <si>
    <t>5.25</t>
  </si>
  <si>
    <t>5.25.1.</t>
  </si>
  <si>
    <t>5.25.2.</t>
  </si>
  <si>
    <t>5.25.3.</t>
  </si>
  <si>
    <t>5.25.4.</t>
  </si>
  <si>
    <t>5.25.5.</t>
  </si>
  <si>
    <t>5.25.6.</t>
  </si>
  <si>
    <t>5.25.7.</t>
  </si>
  <si>
    <t>5.25.8.</t>
  </si>
  <si>
    <t>5.26</t>
  </si>
  <si>
    <t>5.26.1.</t>
  </si>
  <si>
    <t>5.26.2.</t>
  </si>
  <si>
    <t>5.26.3.</t>
  </si>
  <si>
    <t>5.26.4.</t>
  </si>
  <si>
    <t>5.26.5.</t>
  </si>
  <si>
    <t>5.26.6.</t>
  </si>
  <si>
    <t>5.26.7.</t>
  </si>
  <si>
    <t>5.26.8.</t>
  </si>
  <si>
    <t>5.26.9.</t>
  </si>
  <si>
    <t>5.27</t>
  </si>
  <si>
    <t>5.27.1.</t>
  </si>
  <si>
    <t>5.27.2.</t>
  </si>
  <si>
    <t>5.27.3.</t>
  </si>
  <si>
    <t>5.27.4.</t>
  </si>
  <si>
    <t>5.27.5.</t>
  </si>
  <si>
    <t>5.27.6.</t>
  </si>
  <si>
    <t>5.16.1.</t>
  </si>
  <si>
    <t>5.16.2.</t>
  </si>
  <si>
    <t>5.16.3.</t>
  </si>
  <si>
    <t>5.16.4.</t>
  </si>
  <si>
    <t>5.16.5.</t>
  </si>
  <si>
    <t>5.16.6.</t>
  </si>
  <si>
    <t>5.16.7.</t>
  </si>
  <si>
    <t>5.16.8.</t>
  </si>
  <si>
    <t>5.16.9.</t>
  </si>
  <si>
    <t>5.17.1.</t>
  </si>
  <si>
    <t>5.17.2.</t>
  </si>
  <si>
    <t>5.17.3.</t>
  </si>
  <si>
    <t>5.17.4.</t>
  </si>
  <si>
    <t>5.17.5.</t>
  </si>
  <si>
    <t>5.17.6.</t>
  </si>
  <si>
    <t>5.17.7.</t>
  </si>
  <si>
    <t>5.17.8.</t>
  </si>
  <si>
    <t>5.17.9.</t>
  </si>
  <si>
    <t>5.18.1.</t>
  </si>
  <si>
    <t>5.18.2.</t>
  </si>
  <si>
    <t>5.18.3.</t>
  </si>
  <si>
    <t>5.18.4.</t>
  </si>
  <si>
    <t>5.18.5.</t>
  </si>
  <si>
    <t>5.18.6.</t>
  </si>
  <si>
    <t>5.18.7.</t>
  </si>
  <si>
    <t>5.18.8.</t>
  </si>
  <si>
    <t>5.18.9.</t>
  </si>
  <si>
    <t>5.26.10.</t>
  </si>
  <si>
    <t>5.26.11.</t>
  </si>
  <si>
    <t>5.26.12.</t>
  </si>
  <si>
    <t>Code Requirements - Installation</t>
  </si>
  <si>
    <t>Clearances</t>
  </si>
  <si>
    <t>Piping Connections and Bolting</t>
  </si>
  <si>
    <t>Level and Pressure Indicating Devices</t>
  </si>
  <si>
    <t>Vessel Specific Requirements:</t>
  </si>
  <si>
    <t xml:space="preserve">     Hot Water and Potable Hot Water Storage Tanks</t>
  </si>
  <si>
    <t xml:space="preserve">     Yankee Dryers</t>
  </si>
  <si>
    <t xml:space="preserve">     Liquid Carbon Dioxide Storage Vessels</t>
  </si>
  <si>
    <t>Code Requirements – Installation (Continued)</t>
  </si>
  <si>
    <t xml:space="preserve">     Graphite Pressure Equipment</t>
  </si>
  <si>
    <t xml:space="preserve">     Pressure Vessels for Human Occupancy</t>
  </si>
  <si>
    <t>Code Requirements - Inservice</t>
  </si>
  <si>
    <t>6.4.1</t>
  </si>
  <si>
    <t>External Inspection:</t>
  </si>
  <si>
    <t xml:space="preserve">     Inspection Methods and Devices</t>
  </si>
  <si>
    <t xml:space="preserve">     Insulation and Coverings</t>
  </si>
  <si>
    <t xml:space="preserve">     Material Condition</t>
  </si>
  <si>
    <t xml:space="preserve">     Structure and Attachments</t>
  </si>
  <si>
    <t xml:space="preserve">     Gages</t>
  </si>
  <si>
    <t xml:space="preserve">     Controls and Safety Devices</t>
  </si>
  <si>
    <t>6.4.2</t>
  </si>
  <si>
    <t>Internal Inspection:</t>
  </si>
  <si>
    <t xml:space="preserve">     Vessel Connections</t>
  </si>
  <si>
    <t xml:space="preserve">     Vessel Closures</t>
  </si>
  <si>
    <t xml:space="preserve">     Potential Corrosion and Failure Mechanisms</t>
  </si>
  <si>
    <t>6.4.3</t>
  </si>
  <si>
    <t xml:space="preserve">     Deaerators</t>
  </si>
  <si>
    <t xml:space="preserve">     Compressed Air Vessels</t>
  </si>
  <si>
    <t xml:space="preserve">     Liquid Ammonia Vessels</t>
  </si>
  <si>
    <t xml:space="preserve">     Pressure Vessels with Quick Acting Closures</t>
  </si>
  <si>
    <t xml:space="preserve">     Transport Tanks</t>
  </si>
  <si>
    <t xml:space="preserve">     Anhydrous Ammonia Nurse Tanks</t>
  </si>
  <si>
    <t xml:space="preserve">     Static Vacuum Insulated Cryogenic Vessels</t>
  </si>
  <si>
    <t xml:space="preserve">     Wire Wound Vessels</t>
  </si>
  <si>
    <t xml:space="preserve">     Fiber Reinforced Plastic Pressure Equipment</t>
  </si>
  <si>
    <t>Code Requirements – Inservice (Continued)</t>
  </si>
  <si>
    <t>Yankee Dryers</t>
  </si>
  <si>
    <t>DOT Transport Tanks</t>
  </si>
  <si>
    <t>Pressure Vessels in Liquified Petroleum Gas Service</t>
  </si>
  <si>
    <t>Stationary High-Pressure Composite Pressure Vessels</t>
  </si>
  <si>
    <t>Liquid Carbon Dioxide Storage Vessels</t>
  </si>
  <si>
    <t>Code Requirements - Documentation</t>
  </si>
  <si>
    <t>Nameplate Markings</t>
  </si>
  <si>
    <t>Manufacturer’s Data Report</t>
  </si>
  <si>
    <t>Nameplate Replacement – NB-136</t>
  </si>
  <si>
    <t>Fitness for Service Assessment – NB-403</t>
  </si>
  <si>
    <t>Perform an Installation Inspection of Any Pressure Vessel</t>
  </si>
  <si>
    <t>Perform an In-Service Inspection of Any Pressure Vessel</t>
  </si>
  <si>
    <t>Perform an Internal Inspection of Any Pressure Vessel</t>
  </si>
  <si>
    <t>Inspect a Compressed Air Vessel</t>
  </si>
  <si>
    <t>Inspect a CO2 Vessel</t>
  </si>
  <si>
    <t>Inspect a Deaerator</t>
  </si>
  <si>
    <t>Inspect a Heat Exchanger</t>
  </si>
  <si>
    <t>Inspect a Hot Water Storage Tank</t>
  </si>
  <si>
    <t>Inspect a Sterilizer or Autoclave</t>
  </si>
  <si>
    <t>Demonstrate or Witness the Application of a Non-Visual NDE Method</t>
  </si>
  <si>
    <t>Calculate the Volume of a Pressure Vessel</t>
  </si>
  <si>
    <t>Verify Adequate Overpressure Protection for a Pressure Vessel</t>
  </si>
  <si>
    <t>Document a New Installation Inspection for a Pressure Vessel</t>
  </si>
  <si>
    <t>Document an In-Service Inspection for a Pressure Vessel</t>
  </si>
  <si>
    <t>Document a Violation for a Pressure Vessel</t>
  </si>
  <si>
    <t>Review a Manufacturer’s Data Report for any Pressure Vessel</t>
  </si>
  <si>
    <t>Demonstrate the use of the NB-136 Form</t>
  </si>
  <si>
    <t>Demonstrate the use of the NB-403 Form</t>
  </si>
  <si>
    <t>Pratical Applications / Inspection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</si>
  <si>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</si>
  <si>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</si>
  <si>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</si>
  <si>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</si>
  <si>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</si>
  <si>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</si>
  <si>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</si>
  <si>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</si>
  <si>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6.2.1.</t>
  </si>
  <si>
    <t>6.2.2.</t>
  </si>
  <si>
    <t>6.2.3.</t>
  </si>
  <si>
    <t>6.2.4.</t>
  </si>
  <si>
    <t>6.2.5.1.</t>
  </si>
  <si>
    <t>6.2.5.2.</t>
  </si>
  <si>
    <t>6.2.5.3.</t>
  </si>
  <si>
    <t>6.2.5.4.</t>
  </si>
  <si>
    <t>6.3</t>
  </si>
  <si>
    <t>6.3.1.</t>
  </si>
  <si>
    <t>6.3.2.</t>
  </si>
  <si>
    <t>6.4.1.1.</t>
  </si>
  <si>
    <t>6.4.1.2.</t>
  </si>
  <si>
    <t>6.4.1.3.</t>
  </si>
  <si>
    <t>6.4.1.4.</t>
  </si>
  <si>
    <t>6.4.1.5.</t>
  </si>
  <si>
    <t>6.4.1.6.</t>
  </si>
  <si>
    <t>6.4.2.1.</t>
  </si>
  <si>
    <t>6.4.2.2.</t>
  </si>
  <si>
    <t>6.4.2.3.</t>
  </si>
  <si>
    <t>6.4.2.4.</t>
  </si>
  <si>
    <t>6.4.3.1.</t>
  </si>
  <si>
    <t>6.4.3.2.</t>
  </si>
  <si>
    <t>6.4.3.3.</t>
  </si>
  <si>
    <t>6.4.3.4.</t>
  </si>
  <si>
    <t>6.4.3.5.</t>
  </si>
  <si>
    <t>6.4.3.6.</t>
  </si>
  <si>
    <t>6.4.3.7.</t>
  </si>
  <si>
    <t>6.4.3.8.</t>
  </si>
  <si>
    <t>6.4.3.9.</t>
  </si>
  <si>
    <t>6.4.3.10.</t>
  </si>
  <si>
    <t>6.4.3.11.</t>
  </si>
  <si>
    <t>6.4.3.12.</t>
  </si>
  <si>
    <t>6.5.1.</t>
  </si>
  <si>
    <t>6.5.2.</t>
  </si>
  <si>
    <t>6.5.3.</t>
  </si>
  <si>
    <t>6.5.4.</t>
  </si>
  <si>
    <t>6.5.5.</t>
  </si>
  <si>
    <t>6.6</t>
  </si>
  <si>
    <t>6.6.1.</t>
  </si>
  <si>
    <t>6.6.2.</t>
  </si>
  <si>
    <t>6.6.3.</t>
  </si>
  <si>
    <t>6.6.4.</t>
  </si>
  <si>
    <t>6.7</t>
  </si>
  <si>
    <t>6.7.1.</t>
  </si>
  <si>
    <t>6.7.2.</t>
  </si>
  <si>
    <t>6.7.3.</t>
  </si>
  <si>
    <t>6.7.4.</t>
  </si>
  <si>
    <t>6.7.5.</t>
  </si>
  <si>
    <t>6.7.6.</t>
  </si>
  <si>
    <t>6.7.7.</t>
  </si>
  <si>
    <t>6.7.8.</t>
  </si>
  <si>
    <t>6.7.9.</t>
  </si>
  <si>
    <t>6.7.10.</t>
  </si>
  <si>
    <t>6.7.11.</t>
  </si>
  <si>
    <t>6.7.12.</t>
  </si>
  <si>
    <t>6.8.1.</t>
  </si>
  <si>
    <t>6.8.2.</t>
  </si>
  <si>
    <t>6.8.3.</t>
  </si>
  <si>
    <t>6.8.4.</t>
  </si>
  <si>
    <t>6.8.5.</t>
  </si>
  <si>
    <t>6.8.6.</t>
  </si>
  <si>
    <t>ASME Section XIII</t>
  </si>
  <si>
    <t>1.1 Scope</t>
  </si>
  <si>
    <t>Mandatory Appendix I, All Definitions</t>
  </si>
  <si>
    <t>Part 13 Overpressure Protection by System Design</t>
  </si>
  <si>
    <t>NBIC Part 4</t>
  </si>
  <si>
    <t>Define and discuss the following terms:</t>
  </si>
  <si>
    <t xml:space="preserve">     Capacity Certification</t>
  </si>
  <si>
    <t xml:space="preserve">     Changeover Valve</t>
  </si>
  <si>
    <t xml:space="preserve">     Pilot Operated Pressure Relief Valve</t>
  </si>
  <si>
    <t xml:space="preserve">     Pressure Relief Device</t>
  </si>
  <si>
    <t xml:space="preserve">     Pressure Relief Valve</t>
  </si>
  <si>
    <t xml:space="preserve">     Relief Valve</t>
  </si>
  <si>
    <t xml:space="preserve">     Safe Point of Discharge</t>
  </si>
  <si>
    <t xml:space="preserve">     Safety Relief Valve</t>
  </si>
  <si>
    <t xml:space="preserve">     Safety Valve</t>
  </si>
  <si>
    <t>Part 4, Section 2 – Installation</t>
  </si>
  <si>
    <t>Part 4, Section 3 - Inspection</t>
  </si>
  <si>
    <t>NBIC Part 4 (Continued)</t>
  </si>
  <si>
    <t>Part 4, Section 4 – Repair:</t>
  </si>
  <si>
    <t xml:space="preserve">     4.1 Scope</t>
  </si>
  <si>
    <t xml:space="preserve">     4.1 General Requirements</t>
  </si>
  <si>
    <t xml:space="preserve">     4.7 Stamping Requirements for Pressure Relief Devices</t>
  </si>
  <si>
    <t>Part 4, Section 6 – Supplements:</t>
  </si>
  <si>
    <t xml:space="preserve">Supplement 1- Pressure Relief Valves on the low pressure side of steam pressure reducing valves. </t>
  </si>
  <si>
    <t>Supplement 2 - Pressure differential between pressure relief valve setting and boiler or pressure vessel operating pressure.</t>
  </si>
  <si>
    <t>Supplement 3 - Pressure relief and pilot valve storage &amp; shelf life.</t>
  </si>
  <si>
    <t>Installation</t>
  </si>
  <si>
    <t>Verify adequate overpressure protection for a boiler</t>
  </si>
  <si>
    <t>Verify adequate overpressure protection for a pressure vessel</t>
  </si>
  <si>
    <t>Demonstrate ability to calculate discharge pipe size for manifolding of discharge pipes</t>
  </si>
  <si>
    <t>Demonstrate ability to read and understand a VR nameplate</t>
  </si>
  <si>
    <t>Demonstrate ability to review SV test report</t>
  </si>
  <si>
    <t>Demonstrate the ability to calculate the reducing capacity required for a UPV PRD</t>
  </si>
  <si>
    <t>Demonstrate the ability to calculate the reducing capacity required for the low pressure side of a steam pressure reducing station.</t>
  </si>
  <si>
    <t>7.5.1</t>
  </si>
  <si>
    <t>Successfully complete the NBBI online training course “Operation and Installation of Pressure Relief Devices”</t>
  </si>
  <si>
    <t>Additional Online Training</t>
  </si>
  <si>
    <t>7.2.1.1.</t>
  </si>
  <si>
    <t>7.2.1.2.</t>
  </si>
  <si>
    <t>7.2.1.3.</t>
  </si>
  <si>
    <t>7.2.1.4.</t>
  </si>
  <si>
    <t>7.2.1.5.</t>
  </si>
  <si>
    <t>7.2.1.6.</t>
  </si>
  <si>
    <t>7.2.1.7.</t>
  </si>
  <si>
    <t>7.2.1.8.</t>
  </si>
  <si>
    <t>7.2.1.9.</t>
  </si>
  <si>
    <t>7.2.1.10.</t>
  </si>
  <si>
    <t>7.2.1.11.</t>
  </si>
  <si>
    <t>7.2.1.12.</t>
  </si>
  <si>
    <t>7.3.1.</t>
  </si>
  <si>
    <t>7.3.2.</t>
  </si>
  <si>
    <t>7.3.3.</t>
  </si>
  <si>
    <t>7.4</t>
  </si>
  <si>
    <t>7.4.1.</t>
  </si>
  <si>
    <t>7.4.2.</t>
  </si>
  <si>
    <t>7.4.3.</t>
  </si>
  <si>
    <t>7.4.4.</t>
  </si>
  <si>
    <t>7.5</t>
  </si>
  <si>
    <r>
      <t>7.1.3.</t>
    </r>
    <r>
      <rPr>
        <sz val="7"/>
        <color rgb="FF000000"/>
        <rFont val="Times New Roman"/>
        <family val="1"/>
      </rPr>
      <t> </t>
    </r>
  </si>
  <si>
    <t>7.1.1.</t>
  </si>
  <si>
    <t>7.1.2.</t>
  </si>
  <si>
    <t>7.2.1.13.</t>
  </si>
  <si>
    <t>7.2.1.14.</t>
  </si>
  <si>
    <t>7.2.1.15.</t>
  </si>
  <si>
    <t>7.2.1.16.</t>
  </si>
  <si>
    <t>7.2.1.17.</t>
  </si>
  <si>
    <t>7.2.1.18.</t>
  </si>
  <si>
    <t>7.2.1.19.</t>
  </si>
  <si>
    <t>7.2.1.20.</t>
  </si>
  <si>
    <t>No.</t>
  </si>
  <si>
    <t>Inspection Comments - Object Certificate Status</t>
  </si>
  <si>
    <t>Inspector Verification</t>
  </si>
  <si>
    <t>Name:</t>
  </si>
  <si>
    <t>Power Boilers &amp; Piping</t>
  </si>
  <si>
    <t>2.Code References Overview</t>
  </si>
  <si>
    <t>Low Pressure &amp; Heating Boilers</t>
  </si>
  <si>
    <r>
      <t xml:space="preserve"> </t>
    </r>
    <r>
      <rPr>
        <sz val="11"/>
        <color rgb="FF000000"/>
        <rFont val="Trebuchet MS"/>
        <family val="2"/>
      </rPr>
      <t>1.8.1.</t>
    </r>
  </si>
  <si>
    <t>Training Topics</t>
  </si>
  <si>
    <t>Required number of Inspections =</t>
  </si>
  <si>
    <t>Pecentage of Completion =</t>
  </si>
  <si>
    <t>Completed Topics</t>
  </si>
  <si>
    <t>Object #</t>
  </si>
  <si>
    <t>Inspection Organization</t>
  </si>
  <si>
    <t>Commission #</t>
  </si>
  <si>
    <t>Location #</t>
  </si>
  <si>
    <t>Company:</t>
  </si>
  <si>
    <t>Inspection Count</t>
  </si>
  <si>
    <t>MD1347</t>
  </si>
  <si>
    <t>% of 300</t>
  </si>
  <si>
    <t>Inspections</t>
  </si>
  <si>
    <t>Inspection Trainer</t>
  </si>
  <si>
    <t>Internal</t>
  </si>
  <si>
    <t>Company Name</t>
  </si>
  <si>
    <t>This Excel Workbook is an optional method of tracking progress while working through the NB-380 Program. The functions of the individual spreadsheet tabs located at the bottom are as follows: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</si>
  <si>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Status Tracker – A dashboard that shows the overall training progress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</si>
  <si>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Inspection Log – Requires the user to input ongoing inspection data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</si>
  <si>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BPV Fundamentals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</si>
  <si>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Code References Overview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</si>
  <si>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Safety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</si>
  <si>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Power Boilers and Power Piping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</si>
  <si>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Low Pressure and Heating Boilers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</si>
  <si>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Pressure Vessels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</si>
  <si>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Pressure Relief Devices</t>
    </r>
  </si>
  <si>
    <t>Name Here</t>
  </si>
  <si>
    <t xml:space="preserve">Tab: STATUS TRACKER </t>
  </si>
  <si>
    <t>Input:  Name and Company</t>
  </si>
  <si>
    <t>Initial Workbook Set Up</t>
  </si>
  <si>
    <t>Tab: Inspector List</t>
  </si>
  <si>
    <t>NH</t>
  </si>
  <si>
    <t>Complete Name, Initials, and Commission #</t>
  </si>
  <si>
    <t>Input: Inspector Trainer Info</t>
  </si>
  <si>
    <t>Dropdown Selections</t>
  </si>
  <si>
    <t>Select: External or Internal</t>
  </si>
  <si>
    <t>Select: Inspector's Name</t>
  </si>
  <si>
    <t>Select: Type</t>
  </si>
  <si>
    <t>Tab: Inspection Log</t>
  </si>
  <si>
    <t>RETURN</t>
  </si>
  <si>
    <t>Input: Inspections</t>
  </si>
  <si>
    <t>Ralph Cramdon</t>
  </si>
  <si>
    <t>RC</t>
  </si>
  <si>
    <t xml:space="preserve">ALWAYS SAVE YOUR ENTERED DATA BEFORE EXITING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</si>
  <si>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Inspector List – Inspection trainers list input</t>
    </r>
  </si>
  <si>
    <t>Click hyperlinks</t>
  </si>
  <si>
    <t>TRAINING RECORD HELP FILE</t>
  </si>
  <si>
    <t>Input User Name and Company</t>
  </si>
  <si>
    <r>
      <t>·</t>
    </r>
    <r>
      <rPr>
        <sz val="7"/>
        <color theme="1"/>
        <rFont val="Times New Roman"/>
        <family val="1"/>
      </rPr>
      <t>        </t>
    </r>
    <r>
      <rPr>
        <sz val="11"/>
        <color theme="1"/>
        <rFont val="Calibri"/>
        <family val="2"/>
        <scheme val="minor"/>
      </rPr>
      <t>Sections of the NB-380 Workbook - Completed tasks require initials and date input:</t>
    </r>
  </si>
  <si>
    <t xml:space="preserve">Input inspections data - shows dropdown boxes </t>
  </si>
  <si>
    <t>Topic Points</t>
  </si>
  <si>
    <t>stuff</t>
  </si>
  <si>
    <t>Steven Noonan</t>
  </si>
  <si>
    <t>SN</t>
  </si>
  <si>
    <t>3344rf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</si>
</sst>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294E1C"/>
      <name val="Trebuchet MS"/>
      <family val="2"/>
    </font>
    <font>
      <sz val="7"/>
      <color theme="1"/>
      <name val="Times New Roman"/>
      <family val="1"/>
    </font>
    <font>
      <sz val="11"/>
      <color rgb="FF000000"/>
      <name val="Trebuchet MS"/>
      <family val="2"/>
    </font>
    <font>
      <sz val="7"/>
      <color rgb="FF000000"/>
      <name val="Times New Roman"/>
      <family val="1"/>
    </font>
    <font>
      <sz val="12"/>
      <color rgb="FF000000"/>
      <name val="Trebuchet MS"/>
      <family val="2"/>
    </font>
    <font>
      <b/>
      <sz val="11"/>
      <color theme="1"/>
      <name val="Times New Roman"/>
      <family val="1"/>
    </font>
    <font>
      <sz val="11"/>
      <name val="Trebuchet MS"/>
      <family val="2"/>
    </font>
    <font>
      <sz val="12"/>
      <name val="Trebuchet MS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FA8"/>
        <bgColor indexed="64"/>
      </patternFill>
    </fill>
    <fill>
      <patternFill patternType="solid">
        <fgColor rgb="FFD6E1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8F5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1">
    <xf numFmtId="0" fontId="0" fillId="0" borderId="0" xfId="0"/>
    <xf numFmtId="0" fontId="8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7" xfId="1" applyBorder="1" applyAlignment="1" applyProtection="1">
      <alignment horizontal="left" vertical="top" wrapText="1"/>
      <protection locked="0"/>
    </xf>
    <xf numFmtId="0" fontId="4" fillId="0" borderId="18" xfId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0" fontId="10" fillId="2" borderId="12" xfId="0" applyFont="1" applyFill="1" applyBorder="1" applyAlignment="1">
      <alignment vertical="center"/>
    </xf>
    <xf numFmtId="165" fontId="0" fillId="2" borderId="10" xfId="0" applyNumberFormat="1" applyFill="1" applyBorder="1" applyAlignment="1">
      <alignment horizontal="right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16" fillId="0" borderId="6" xfId="0" applyFont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vertical="center"/>
    </xf>
    <xf numFmtId="2" fontId="15" fillId="3" borderId="19" xfId="0" quotePrefix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right"/>
    </xf>
    <xf numFmtId="165" fontId="2" fillId="5" borderId="7" xfId="0" applyNumberFormat="1" applyFont="1" applyFill="1" applyBorder="1" applyAlignment="1">
      <alignment horizontal="right"/>
    </xf>
    <xf numFmtId="0" fontId="16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 indent="4"/>
    </xf>
    <xf numFmtId="0" fontId="15" fillId="3" borderId="19" xfId="0" applyFont="1" applyFill="1" applyBorder="1" applyAlignment="1">
      <alignment horizontal="left" vertical="center" wrapText="1" indent="5"/>
    </xf>
    <xf numFmtId="0" fontId="27" fillId="3" borderId="19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 indent="5"/>
    </xf>
    <xf numFmtId="0" fontId="19" fillId="0" borderId="1" xfId="0" applyFont="1" applyBorder="1" applyAlignment="1">
      <alignment horizontal="center" vertical="center" wrapText="1"/>
    </xf>
    <xf numFmtId="0" fontId="27" fillId="3" borderId="8" xfId="0" applyFont="1" applyFill="1" applyBorder="1" applyAlignment="1">
      <alignment vertical="center" wrapText="1"/>
    </xf>
    <xf numFmtId="0" fontId="15" fillId="7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8" xfId="0" applyBorder="1"/>
    <xf numFmtId="0" fontId="13" fillId="4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right"/>
    </xf>
    <xf numFmtId="0" fontId="23" fillId="2" borderId="0" xfId="1" applyFont="1" applyFill="1" applyAlignment="1">
      <alignment horizontal="left" vertical="center" wrapText="1"/>
    </xf>
    <xf numFmtId="0" fontId="30" fillId="0" borderId="18" xfId="1" applyFont="1" applyBorder="1" applyAlignment="1" applyProtection="1">
      <alignment horizontal="left" vertical="top" wrapText="1"/>
      <protection locked="0"/>
    </xf>
    <xf numFmtId="0" fontId="30" fillId="0" borderId="17" xfId="1" applyFont="1" applyBorder="1" applyAlignment="1" applyProtection="1">
      <alignment horizontal="left" vertical="top" wrapText="1"/>
      <protection locked="0"/>
    </xf>
    <xf numFmtId="164" fontId="30" fillId="0" borderId="18" xfId="1" applyNumberFormat="1" applyFont="1" applyBorder="1" applyAlignment="1" applyProtection="1">
      <alignment horizontal="center" vertical="center" wrapText="1"/>
      <protection locked="0"/>
    </xf>
    <xf numFmtId="164" fontId="30" fillId="0" borderId="17" xfId="1" applyNumberFormat="1" applyFont="1" applyBorder="1" applyAlignment="1" applyProtection="1">
      <alignment horizontal="center" vertical="center" wrapText="1"/>
      <protection locked="0"/>
    </xf>
    <xf numFmtId="0" fontId="23" fillId="0" borderId="18" xfId="1" applyFont="1" applyBorder="1" applyAlignment="1" applyProtection="1">
      <alignment horizontal="left" vertical="center" wrapText="1"/>
      <protection locked="0"/>
    </xf>
    <xf numFmtId="0" fontId="23" fillId="0" borderId="17" xfId="1" applyFont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23" fillId="2" borderId="0" xfId="1" applyFont="1" applyFill="1" applyAlignment="1">
      <alignment horizontal="center" vertical="center" wrapText="1"/>
    </xf>
    <xf numFmtId="0" fontId="30" fillId="0" borderId="18" xfId="1" applyFont="1" applyBorder="1" applyAlignment="1" applyProtection="1">
      <alignment horizontal="center" vertical="top" wrapText="1"/>
      <protection locked="0"/>
    </xf>
    <xf numFmtId="0" fontId="30" fillId="0" borderId="17" xfId="1" applyFont="1" applyBorder="1" applyAlignment="1" applyProtection="1">
      <alignment horizontal="center" vertical="top" wrapText="1"/>
      <protection locked="0"/>
    </xf>
    <xf numFmtId="165" fontId="30" fillId="0" borderId="17" xfId="1" applyNumberFormat="1" applyFont="1" applyBorder="1" applyAlignment="1" applyProtection="1">
      <alignment horizontal="center" vertical="top" wrapText="1"/>
      <protection locked="0"/>
    </xf>
    <xf numFmtId="2" fontId="30" fillId="0" borderId="17" xfId="1" applyNumberFormat="1" applyFont="1" applyBorder="1" applyAlignment="1" applyProtection="1">
      <alignment horizontal="center" vertical="top" wrapText="1"/>
      <protection locked="0"/>
    </xf>
    <xf numFmtId="165" fontId="30" fillId="0" borderId="18" xfId="1" applyNumberFormat="1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1" fontId="25" fillId="2" borderId="3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0" fillId="0" borderId="1" xfId="0" applyBorder="1"/>
    <xf numFmtId="0" fontId="16" fillId="6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4" fontId="28" fillId="8" borderId="19" xfId="1" applyNumberFormat="1" applyFont="1" applyFill="1" applyBorder="1" applyAlignment="1">
      <alignment horizontal="center" vertical="center" wrapText="1"/>
    </xf>
    <xf numFmtId="0" fontId="29" fillId="8" borderId="19" xfId="1" applyFont="1" applyFill="1" applyBorder="1" applyAlignment="1">
      <alignment horizontal="center" vertical="center" wrapText="1"/>
    </xf>
    <xf numFmtId="0" fontId="28" fillId="8" borderId="19" xfId="1" applyFont="1" applyFill="1" applyBorder="1" applyAlignment="1">
      <alignment horizontal="center" vertical="center" wrapText="1"/>
    </xf>
    <xf numFmtId="0" fontId="6" fillId="8" borderId="19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left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Protection="1">
      <protection locked="0"/>
    </xf>
    <xf numFmtId="0" fontId="4" fillId="0" borderId="0" xfId="1" applyAlignment="1">
      <alignment vertical="top" wrapText="1"/>
    </xf>
    <xf numFmtId="0" fontId="26" fillId="0" borderId="0" xfId="1" applyFont="1" applyAlignment="1">
      <alignment horizontal="center" vertical="center" wrapText="1"/>
    </xf>
    <xf numFmtId="0" fontId="30" fillId="0" borderId="0" xfId="1" applyFont="1" applyAlignment="1">
      <alignment horizontal="left" vertical="center" wrapText="1"/>
    </xf>
    <xf numFmtId="2" fontId="30" fillId="0" borderId="0" xfId="1" applyNumberFormat="1" applyFont="1" applyAlignment="1">
      <alignment horizontal="center" vertical="center" wrapText="1"/>
    </xf>
    <xf numFmtId="0" fontId="26" fillId="0" borderId="0" xfId="1" applyFont="1" applyAlignment="1">
      <alignment horizontal="left" vertical="center" wrapText="1"/>
    </xf>
    <xf numFmtId="0" fontId="26" fillId="0" borderId="0" xfId="1" applyFont="1" applyAlignment="1">
      <alignment vertical="center" wrapText="1"/>
    </xf>
    <xf numFmtId="0" fontId="26" fillId="0" borderId="2" xfId="1" applyFont="1" applyBorder="1" applyAlignment="1">
      <alignment horizontal="center" vertical="center" wrapText="1"/>
    </xf>
    <xf numFmtId="0" fontId="30" fillId="0" borderId="25" xfId="1" applyFont="1" applyBorder="1" applyAlignment="1">
      <alignment horizontal="left" vertical="center" wrapText="1"/>
    </xf>
    <xf numFmtId="0" fontId="30" fillId="0" borderId="25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6" fillId="0" borderId="17" xfId="1" applyFont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0" fontId="30" fillId="0" borderId="0" xfId="1" applyFont="1" applyAlignment="1">
      <alignment horizontal="center" vertical="top" wrapText="1"/>
    </xf>
    <xf numFmtId="0" fontId="30" fillId="0" borderId="0" xfId="1" applyFont="1" applyAlignment="1">
      <alignment horizontal="left" vertical="top" wrapText="1"/>
    </xf>
    <xf numFmtId="2" fontId="30" fillId="0" borderId="0" xfId="1" applyNumberFormat="1" applyFont="1" applyAlignment="1">
      <alignment horizontal="center" vertical="top" wrapText="1"/>
    </xf>
    <xf numFmtId="0" fontId="4" fillId="0" borderId="0" xfId="1" applyAlignment="1">
      <alignment horizontal="left" vertical="top" wrapText="1"/>
    </xf>
    <xf numFmtId="14" fontId="0" fillId="0" borderId="0" xfId="0" applyNumberFormat="1"/>
    <xf numFmtId="2" fontId="0" fillId="0" borderId="0" xfId="0" applyNumberFormat="1"/>
    <xf numFmtId="0" fontId="0" fillId="0" borderId="6" xfId="0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14" fontId="14" fillId="3" borderId="24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6" fillId="3" borderId="24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 applyProtection="1">
      <alignment vertical="center"/>
      <protection locked="0"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49" fontId="15" fillId="4" borderId="6" xfId="0" applyNumberFormat="1" applyFont="1" applyFill="1" applyBorder="1" applyAlignment="1" applyProtection="1">
      <alignment vertical="center"/>
      <protection locked="0"/>
    </xf>
    <xf numFmtId="49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8" xfId="0" applyNumberFormat="1" applyFont="1" applyFill="1" applyBorder="1" applyAlignment="1" applyProtection="1">
      <alignment vertical="center" wrapText="1"/>
      <protection locked="0"/>
    </xf>
    <xf numFmtId="49" fontId="15" fillId="4" borderId="8" xfId="0" applyNumberFormat="1" applyFont="1" applyFill="1" applyBorder="1" applyAlignment="1" applyProtection="1">
      <alignment vertical="center" wrapText="1"/>
      <protection locked="0"/>
    </xf>
    <xf numFmtId="49" fontId="21" fillId="4" borderId="8" xfId="0" applyNumberFormat="1" applyFont="1" applyFill="1" applyBorder="1" applyAlignment="1" applyProtection="1">
      <alignment vertical="center"/>
      <protection locked="0"/>
    </xf>
    <xf numFmtId="49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Border="1" applyAlignment="1" applyProtection="1">
      <alignment vertical="center" wrapText="1"/>
      <protection locked="0"/>
    </xf>
    <xf numFmtId="49" fontId="15" fillId="3" borderId="8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9" fontId="16" fillId="0" borderId="1" xfId="2" applyFont="1" applyBorder="1" applyAlignment="1">
      <alignment horizontal="center" vertical="center"/>
    </xf>
    <xf numFmtId="14" fontId="24" fillId="0" borderId="16" xfId="0" applyNumberFormat="1" applyFont="1" applyBorder="1" applyAlignment="1" applyProtection="1">
      <alignment horizontal="center" vertical="center" wrapText="1"/>
      <protection locked="0"/>
    </xf>
    <xf numFmtId="14" fontId="15" fillId="4" borderId="7" xfId="0" applyNumberFormat="1" applyFont="1" applyFill="1" applyBorder="1" applyAlignment="1" applyProtection="1">
      <alignment vertical="center"/>
      <protection locked="0"/>
    </xf>
    <xf numFmtId="14" fontId="15" fillId="4" borderId="16" xfId="0" applyNumberFormat="1" applyFont="1" applyFill="1" applyBorder="1" applyAlignment="1" applyProtection="1">
      <alignment vertical="center"/>
      <protection locked="0"/>
    </xf>
    <xf numFmtId="14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 wrapText="1"/>
      <protection locked="0"/>
    </xf>
    <xf numFmtId="14" fontId="21" fillId="4" borderId="7" xfId="0" applyNumberFormat="1" applyFont="1" applyFill="1" applyBorder="1" applyAlignment="1" applyProtection="1">
      <alignment vertical="center" wrapText="1"/>
      <protection locked="0"/>
    </xf>
    <xf numFmtId="14" fontId="15" fillId="4" borderId="7" xfId="0" applyNumberFormat="1" applyFont="1" applyFill="1" applyBorder="1" applyAlignment="1" applyProtection="1">
      <alignment vertical="center" wrapText="1"/>
      <protection locked="0"/>
    </xf>
    <xf numFmtId="14" fontId="21" fillId="4" borderId="7" xfId="0" applyNumberFormat="1" applyFont="1" applyFill="1" applyBorder="1" applyAlignment="1" applyProtection="1">
      <alignment vertical="center"/>
      <protection locked="0"/>
    </xf>
    <xf numFmtId="14" fontId="24" fillId="0" borderId="23" xfId="0" applyNumberFormat="1" applyFont="1" applyBorder="1" applyAlignment="1" applyProtection="1">
      <alignment horizontal="center" vertical="center" wrapText="1"/>
      <protection locked="0"/>
    </xf>
    <xf numFmtId="14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6" xfId="0" applyNumberFormat="1" applyFont="1" applyBorder="1" applyAlignment="1" applyProtection="1">
      <alignment vertical="center" wrapText="1"/>
      <protection locked="0"/>
    </xf>
    <xf numFmtId="14" fontId="15" fillId="3" borderId="7" xfId="0" applyNumberFormat="1" applyFont="1" applyFill="1" applyBorder="1" applyAlignment="1" applyProtection="1">
      <alignment vertical="center"/>
      <protection locked="0"/>
    </xf>
    <xf numFmtId="49" fontId="15" fillId="3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9" fontId="0" fillId="0" borderId="1" xfId="2" applyFont="1" applyBorder="1" applyAlignment="1">
      <alignment horizontal="center"/>
    </xf>
    <xf numFmtId="9" fontId="31" fillId="0" borderId="1" xfId="2" applyFont="1" applyBorder="1" applyAlignment="1">
      <alignment horizontal="center" vertical="center"/>
    </xf>
    <xf numFmtId="9" fontId="15" fillId="3" borderId="1" xfId="2" applyFont="1" applyFill="1" applyBorder="1" applyAlignment="1">
      <alignment horizontal="center" vertical="center" wrapText="1"/>
    </xf>
    <xf numFmtId="9" fontId="15" fillId="0" borderId="7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166" fontId="2" fillId="5" borderId="1" xfId="2" applyNumberFormat="1" applyFont="1" applyFill="1" applyBorder="1" applyAlignment="1" applyProtection="1">
      <alignment horizontal="right"/>
    </xf>
    <xf numFmtId="0" fontId="6" fillId="9" borderId="18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left" wrapText="1"/>
    </xf>
    <xf numFmtId="164" fontId="30" fillId="0" borderId="17" xfId="1" applyNumberFormat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top" wrapText="1"/>
    </xf>
    <xf numFmtId="0" fontId="4" fillId="0" borderId="17" xfId="1" applyBorder="1" applyAlignment="1">
      <alignment horizontal="left" vertical="top" wrapText="1"/>
    </xf>
    <xf numFmtId="0" fontId="30" fillId="0" borderId="17" xfId="1" applyFont="1" applyBorder="1" applyAlignment="1">
      <alignment horizontal="left" vertical="top" wrapText="1"/>
    </xf>
    <xf numFmtId="2" fontId="30" fillId="0" borderId="17" xfId="1" applyNumberFormat="1" applyFont="1" applyBorder="1" applyAlignment="1">
      <alignment horizontal="center" vertical="top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 applyProtection="1">
      <alignment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34" fillId="0" borderId="16" xfId="2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0" xfId="0" applyFill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0" fillId="0" borderId="18" xfId="1" applyFont="1" applyBorder="1" applyAlignment="1" applyProtection="1">
      <alignment shrinkToFit="1"/>
      <protection locked="0"/>
    </xf>
    <xf numFmtId="0" fontId="3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38" fillId="0" borderId="0" xfId="0" applyFont="1"/>
    <xf numFmtId="0" fontId="39" fillId="0" borderId="0" xfId="0" applyFont="1" applyAlignment="1">
      <alignment horizontal="left" vertical="center" indent="10"/>
    </xf>
    <xf numFmtId="0" fontId="36" fillId="11" borderId="17" xfId="3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6" fillId="11" borderId="0" xfId="3" applyFill="1"/>
    <xf numFmtId="49" fontId="2" fillId="6" borderId="1" xfId="0" applyNumberFormat="1" applyFont="1" applyFill="1" applyBorder="1" applyAlignment="1">
      <alignment horizontal="center"/>
    </xf>
    <xf numFmtId="14" fontId="24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7" xfId="0" applyNumberFormat="1" applyFont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4" fontId="27" fillId="3" borderId="7" xfId="0" applyNumberFormat="1" applyFont="1" applyFill="1" applyBorder="1" applyAlignment="1">
      <alignment vertical="center" wrapText="1"/>
    </xf>
    <xf numFmtId="14" fontId="21" fillId="3" borderId="7" xfId="0" applyNumberFormat="1" applyFont="1" applyFill="1" applyBorder="1" applyAlignment="1">
      <alignment vertical="center" wrapText="1"/>
    </xf>
    <xf numFmtId="14" fontId="21" fillId="4" borderId="7" xfId="0" applyNumberFormat="1" applyFont="1" applyFill="1" applyBorder="1" applyAlignment="1">
      <alignment vertical="center" wrapText="1"/>
    </xf>
    <xf numFmtId="14" fontId="15" fillId="3" borderId="7" xfId="0" applyNumberFormat="1" applyFont="1" applyFill="1" applyBorder="1" applyAlignment="1">
      <alignment vertical="center" wrapText="1"/>
    </xf>
    <xf numFmtId="14" fontId="24" fillId="0" borderId="0" xfId="0" applyNumberFormat="1" applyFont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/>
    </xf>
    <xf numFmtId="164" fontId="4" fillId="0" borderId="0" xfId="1" applyNumberFormat="1" applyAlignment="1">
      <alignment horizontal="center" vertical="center" wrapText="1"/>
    </xf>
    <xf numFmtId="164" fontId="28" fillId="2" borderId="0" xfId="1" applyNumberFormat="1" applyFont="1" applyFill="1" applyAlignment="1">
      <alignment horizontal="right" wrapText="1"/>
    </xf>
    <xf numFmtId="164" fontId="28" fillId="2" borderId="0" xfId="1" applyNumberFormat="1" applyFont="1" applyFill="1" applyAlignment="1">
      <alignment horizontal="right" vertical="center" wrapText="1"/>
    </xf>
    <xf numFmtId="164" fontId="30" fillId="2" borderId="25" xfId="1" applyNumberFormat="1" applyFont="1" applyFill="1" applyBorder="1" applyAlignment="1">
      <alignment horizontal="center" vertical="center" wrapText="1"/>
    </xf>
    <xf numFmtId="164" fontId="28" fillId="8" borderId="15" xfId="1" applyNumberFormat="1" applyFont="1" applyFill="1" applyBorder="1" applyAlignment="1">
      <alignment horizontal="center" vertical="center" wrapText="1"/>
    </xf>
    <xf numFmtId="164" fontId="30" fillId="0" borderId="0" xfId="1" applyNumberFormat="1" applyFont="1" applyAlignment="1">
      <alignment horizontal="center" vertical="center" wrapText="1"/>
    </xf>
    <xf numFmtId="1" fontId="25" fillId="5" borderId="16" xfId="2" applyNumberFormat="1" applyFont="1" applyFill="1" applyBorder="1" applyAlignment="1" applyProtection="1">
      <alignment horizontal="right"/>
    </xf>
    <xf numFmtId="1" fontId="25" fillId="5" borderId="16" xfId="0" applyNumberFormat="1" applyFont="1" applyFill="1" applyBorder="1" applyAlignment="1">
      <alignment horizontal="right"/>
    </xf>
    <xf numFmtId="1" fontId="0" fillId="0" borderId="0" xfId="0" applyNumberFormat="1"/>
    <xf numFmtId="0" fontId="32" fillId="2" borderId="0" xfId="0" applyFont="1" applyFill="1"/>
    <xf numFmtId="0" fontId="0" fillId="11" borderId="26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36" fillId="0" borderId="0" xfId="3" applyAlignment="1">
      <alignment horizontal="left"/>
    </xf>
    <xf numFmtId="0" fontId="37" fillId="11" borderId="29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2" fillId="10" borderId="26" xfId="0" applyFont="1" applyFill="1" applyBorder="1" applyAlignment="1">
      <alignment horizontal="center"/>
    </xf>
    <xf numFmtId="0" fontId="32" fillId="10" borderId="27" xfId="0" applyFont="1" applyFill="1" applyBorder="1" applyAlignment="1">
      <alignment horizontal="center"/>
    </xf>
    <xf numFmtId="0" fontId="0" fillId="13" borderId="0" xfId="0" applyFill="1" applyAlignment="1">
      <alignment horizontal="left" vertical="center"/>
    </xf>
    <xf numFmtId="0" fontId="40" fillId="12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1F276"/>
        </patternFill>
      </fill>
    </dxf>
  </dxfs>
  <tableStyles count="0" defaultTableStyle="TableStyleMedium2" defaultPivotStyle="PivotStyleLight16"/>
  <colors>
    <mruColors>
      <color rgb="FF0066FF"/>
      <color rgb="FF84F375"/>
      <color rgb="FF92D050"/>
      <color rgb="FF98F573"/>
      <color rgb="FF95DF89"/>
      <color rgb="FFB1F276"/>
      <color rgb="FF66FF33"/>
      <color rgb="FFCCE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Completed</a:t>
            </a:r>
            <a:r>
              <a:rPr lang="en-US" b="1" baseline="0">
                <a:solidFill>
                  <a:srgbClr val="00B050"/>
                </a:solidFill>
              </a:rPr>
              <a:t> Inspections</a:t>
            </a:r>
            <a:endParaRPr lang="en-US" b="1">
              <a:solidFill>
                <a:srgbClr val="00B050"/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BB-48AB-AA99-95AB7654B8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BB-48AB-AA99-95AB7654B8B7}"/>
              </c:ext>
            </c:extLst>
          </c:dPt>
          <c:dLbls>
            <c:dLbl>
              <c:idx val="0"/>
              <c:layout>
                <c:manualLayout>
                  <c:x val="0.15555555555555545"/>
                  <c:y val="-0.1273149970836978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0CA0E5-41FE-45E2-AC62-B1EB21886DB2}" type="PERCENTAGE">
                      <a:rPr lang="en-US" sz="1400" b="1">
                        <a:solidFill>
                          <a:srgbClr val="00B050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934864391951005"/>
                      <c:h val="0.149138232720909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BB-48AB-AA99-95AB7654B8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BB-48AB-AA99-95AB7654B8B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'STATUS TRACKER'!$D$63:$D$64</c:f>
              <c:numCache>
                <c:formatCode>General</c:formatCode>
                <c:ptCount val="2"/>
                <c:pt idx="0">
                  <c:v>2</c:v>
                </c:pt>
                <c:pt idx="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BB-48AB-AA99-95AB7654B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Training Topics Completion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C8-4B2A-8B7D-1CD063B27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C8-4B2A-8B7D-1CD063B27493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4.629629629629630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07D537-C056-4761-8891-3731417088B4}" type="PERCENTAGE">
                      <a:rPr lang="en-US" sz="1400" b="1">
                        <a:solidFill>
                          <a:srgbClr val="00B050"/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192191601049869"/>
                      <c:h val="0.111673957421988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8C8-4B2A-8B7D-1CD063B274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'STATUS TRACKER'!$G$14:$G$15</c:f>
              <c:numCache>
                <c:formatCode>General</c:formatCode>
                <c:ptCount val="2"/>
                <c:pt idx="0">
                  <c:v>692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C8-4B2A-8B7D-1CD063B2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44</xdr:row>
      <xdr:rowOff>117475</xdr:rowOff>
    </xdr:from>
    <xdr:to>
      <xdr:col>17</xdr:col>
      <xdr:colOff>123825</xdr:colOff>
      <xdr:row>64</xdr:row>
      <xdr:rowOff>21096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147175"/>
          <a:ext cx="10877550" cy="371362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314325</xdr:colOff>
      <xdr:row>15</xdr:row>
      <xdr:rowOff>257175</xdr:rowOff>
    </xdr:from>
    <xdr:to>
      <xdr:col>6</xdr:col>
      <xdr:colOff>9528</xdr:colOff>
      <xdr:row>16</xdr:row>
      <xdr:rowOff>161925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800475" y="3629025"/>
          <a:ext cx="304803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60</xdr:row>
      <xdr:rowOff>180975</xdr:rowOff>
    </xdr:from>
    <xdr:to>
      <xdr:col>10</xdr:col>
      <xdr:colOff>533400</xdr:colOff>
      <xdr:row>62</xdr:row>
      <xdr:rowOff>142875</xdr:rowOff>
    </xdr:to>
    <xdr:sp macro="" textlink="">
      <xdr:nvSpPr>
        <xdr:cNvPr id="6" name="Round Diagonal Corner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53050" y="12258675"/>
          <a:ext cx="895350" cy="342900"/>
        </a:xfrm>
        <a:prstGeom prst="round2Diag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</xdr:colOff>
      <xdr:row>61</xdr:row>
      <xdr:rowOff>66675</xdr:rowOff>
    </xdr:from>
    <xdr:to>
      <xdr:col>11</xdr:col>
      <xdr:colOff>57150</xdr:colOff>
      <xdr:row>63</xdr:row>
      <xdr:rowOff>66675</xdr:rowOff>
    </xdr:to>
    <xdr:sp macro="" textlink="">
      <xdr:nvSpPr>
        <xdr:cNvPr id="7" name="Round Diagonal Corner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43500" y="12334875"/>
          <a:ext cx="1238250" cy="381000"/>
        </a:xfrm>
        <a:prstGeom prst="round2Diag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0</xdr:rowOff>
    </xdr:from>
    <xdr:to>
      <xdr:col>5</xdr:col>
      <xdr:colOff>9525</xdr:colOff>
      <xdr:row>1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619124" y="0"/>
          <a:ext cx="8624048" cy="834278"/>
          <a:chOff x="0" y="-1"/>
          <a:chExt cx="7315200" cy="1130373"/>
        </a:xfrm>
      </xdr:grpSpPr>
      <xdr:sp macro="" textlink="">
        <xdr:nvSpPr>
          <xdr:cNvPr id="3" name="Rectangle 51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0" y="2"/>
            <a:ext cx="7315200" cy="109718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38099</xdr:rowOff>
    </xdr:from>
    <xdr:to>
      <xdr:col>18</xdr:col>
      <xdr:colOff>465356</xdr:colOff>
      <xdr:row>9</xdr:row>
      <xdr:rowOff>171326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485775" y="601979"/>
          <a:ext cx="10754261" cy="1245747"/>
          <a:chOff x="609600" y="1352549"/>
          <a:chExt cx="10952381" cy="127622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20186" b="9163"/>
          <a:stretch/>
        </xdr:blipFill>
        <xdr:spPr>
          <a:xfrm>
            <a:off x="609600" y="1352549"/>
            <a:ext cx="10952381" cy="733425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9804" b="-1948"/>
          <a:stretch/>
        </xdr:blipFill>
        <xdr:spPr>
          <a:xfrm>
            <a:off x="1695450" y="1733550"/>
            <a:ext cx="2962275" cy="89522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457200</xdr:colOff>
      <xdr:row>12</xdr:row>
      <xdr:rowOff>85725</xdr:rowOff>
    </xdr:from>
    <xdr:to>
      <xdr:col>18</xdr:col>
      <xdr:colOff>360581</xdr:colOff>
      <xdr:row>16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186" b="9163"/>
        <a:stretch/>
      </xdr:blipFill>
      <xdr:spPr>
        <a:xfrm>
          <a:off x="457200" y="2771775"/>
          <a:ext cx="10742831" cy="733425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15</xdr:row>
      <xdr:rowOff>28575</xdr:rowOff>
    </xdr:from>
    <xdr:to>
      <xdr:col>7</xdr:col>
      <xdr:colOff>428625</xdr:colOff>
      <xdr:row>18</xdr:row>
      <xdr:rowOff>57150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flipV="1">
          <a:off x="3562350" y="3286125"/>
          <a:ext cx="1000125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15</xdr:row>
      <xdr:rowOff>38100</xdr:rowOff>
    </xdr:from>
    <xdr:to>
      <xdr:col>17</xdr:col>
      <xdr:colOff>342900</xdr:colOff>
      <xdr:row>18</xdr:row>
      <xdr:rowOff>57150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flipV="1">
          <a:off x="9629775" y="3295650"/>
          <a:ext cx="942975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7</xdr:row>
      <xdr:rowOff>85725</xdr:rowOff>
    </xdr:from>
    <xdr:to>
      <xdr:col>8</xdr:col>
      <xdr:colOff>600075</xdr:colOff>
      <xdr:row>8</xdr:row>
      <xdr:rowOff>76200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flipH="1" flipV="1">
          <a:off x="3267075" y="1819275"/>
          <a:ext cx="207645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140073</xdr:colOff>
      <xdr:row>16</xdr:row>
      <xdr:rowOff>191618</xdr:rowOff>
    </xdr:from>
    <xdr:to>
      <xdr:col>8</xdr:col>
      <xdr:colOff>1428750</xdr:colOff>
      <xdr:row>29</xdr:row>
      <xdr:rowOff>78440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106456</xdr:colOff>
      <xdr:row>6</xdr:row>
      <xdr:rowOff>180417</xdr:rowOff>
    </xdr:from>
    <xdr:to>
      <xdr:col>8</xdr:col>
      <xdr:colOff>1428750</xdr:colOff>
      <xdr:row>15</xdr:row>
      <xdr:rowOff>179296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11206</xdr:colOff>
      <xdr:row>1</xdr:row>
      <xdr:rowOff>280146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0" y="0"/>
          <a:ext cx="13180359" cy="710452"/>
          <a:chOff x="0" y="-1"/>
          <a:chExt cx="7315200" cy="1216153"/>
        </a:xfrm>
      </xdr:grpSpPr>
      <xdr:sp macro="" textlink="">
        <xdr:nvSpPr>
          <xdr:cNvPr id="10" name="Rectangle 51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0</xdr:colOff>
      <xdr:row>0</xdr:row>
      <xdr:rowOff>100853</xdr:rowOff>
    </xdr:from>
    <xdr:to>
      <xdr:col>9</xdr:col>
      <xdr:colOff>11205</xdr:colOff>
      <xdr:row>1</xdr:row>
      <xdr:rowOff>268941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0" y="100853"/>
          <a:ext cx="12841940" cy="5939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1600" b="1">
              <a:solidFill>
                <a:schemeClr val="accent1">
                  <a:lumMod val="75000"/>
                </a:schemeClr>
              </a:solidFill>
              <a:latin typeface="Trebuchet MS" panose="020B0603020202020204" pitchFamily="34" charset="0"/>
            </a:rPr>
            <a:t>INSPECTION</a:t>
          </a:r>
          <a:r>
            <a:rPr lang="en-US" sz="1600" b="1" baseline="0">
              <a:solidFill>
                <a:schemeClr val="accent1">
                  <a:lumMod val="75000"/>
                </a:schemeClr>
              </a:solidFill>
              <a:latin typeface="Trebuchet MS" panose="020B0603020202020204" pitchFamily="34" charset="0"/>
            </a:rPr>
            <a:t> LOG</a:t>
          </a:r>
          <a:endParaRPr lang="en-US" sz="1600" b="1">
            <a:solidFill>
              <a:schemeClr val="accent1">
                <a:lumMod val="75000"/>
              </a:schemeClr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1</xdr:colOff>
      <xdr:row>0</xdr:row>
      <xdr:rowOff>800098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546848" y="0"/>
          <a:ext cx="8812306" cy="800098"/>
          <a:chOff x="0" y="-1"/>
          <a:chExt cx="7322589" cy="1216151"/>
        </a:xfrm>
      </xdr:grpSpPr>
      <xdr:sp macro="" textlink="">
        <xdr:nvSpPr>
          <xdr:cNvPr id="4" name="Rectangle 5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7389" y="-1"/>
            <a:ext cx="7315200" cy="1216151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1390649</xdr:colOff>
      <xdr:row>0</xdr:row>
      <xdr:rowOff>457200</xdr:rowOff>
    </xdr:from>
    <xdr:to>
      <xdr:col>2</xdr:col>
      <xdr:colOff>5800724</xdr:colOff>
      <xdr:row>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952749" y="457200"/>
          <a:ext cx="44100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3"/>
              </a:solidFill>
              <a:latin typeface="Trebuchet MS" panose="020B0603020202020204" pitchFamily="34" charset="0"/>
            </a:rPr>
            <a:t>Boiler and Pressure Vessel Fundamentals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5</xdr:col>
      <xdr:colOff>1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363855" y="0"/>
          <a:ext cx="7211322" cy="582706"/>
          <a:chOff x="0" y="-1"/>
          <a:chExt cx="7315200" cy="1236090"/>
        </a:xfrm>
      </xdr:grpSpPr>
      <xdr:sp macro="" textlink="">
        <xdr:nvSpPr>
          <xdr:cNvPr id="3" name="Rectangle 51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0" y="-1"/>
            <a:ext cx="7315200" cy="123609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0</xdr:row>
      <xdr:rowOff>0</xdr:rowOff>
    </xdr:from>
    <xdr:to>
      <xdr:col>5</xdr:col>
      <xdr:colOff>9524</xdr:colOff>
      <xdr:row>0</xdr:row>
      <xdr:rowOff>800099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876299" y="0"/>
          <a:ext cx="9583511" cy="800099"/>
          <a:chOff x="0" y="-1"/>
          <a:chExt cx="7315200" cy="1216153"/>
        </a:xfrm>
      </xdr:grpSpPr>
      <xdr:sp macro="" textlink="">
        <xdr:nvSpPr>
          <xdr:cNvPr id="3" name="Rectangle 51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19050</xdr:colOff>
      <xdr:row>0</xdr:row>
      <xdr:rowOff>857250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522514" y="0"/>
          <a:ext cx="8368393" cy="857250"/>
          <a:chOff x="0" y="-1"/>
          <a:chExt cx="7315200" cy="1216153"/>
        </a:xfrm>
      </xdr:grpSpPr>
      <xdr:sp macro="" textlink="">
        <xdr:nvSpPr>
          <xdr:cNvPr id="3" name="Rectangle 51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0</xdr:row>
      <xdr:rowOff>0</xdr:rowOff>
    </xdr:from>
    <xdr:to>
      <xdr:col>5</xdr:col>
      <xdr:colOff>0</xdr:colOff>
      <xdr:row>0</xdr:row>
      <xdr:rowOff>809625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876300" y="0"/>
          <a:ext cx="8278586" cy="809625"/>
          <a:chOff x="0" y="-1"/>
          <a:chExt cx="7315200" cy="1216153"/>
        </a:xfrm>
      </xdr:grpSpPr>
      <xdr:sp macro="" textlink="">
        <xdr:nvSpPr>
          <xdr:cNvPr id="3" name="Rectangle 51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1</xdr:rowOff>
    </xdr:from>
    <xdr:to>
      <xdr:col>5</xdr:col>
      <xdr:colOff>1</xdr:colOff>
      <xdr:row>0</xdr:row>
      <xdr:rowOff>876301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771526" y="1"/>
          <a:ext cx="7422216" cy="876300"/>
          <a:chOff x="0" y="-1"/>
          <a:chExt cx="7315200" cy="1216153"/>
        </a:xfrm>
      </xdr:grpSpPr>
      <xdr:sp macro="" textlink="">
        <xdr:nvSpPr>
          <xdr:cNvPr id="3" name="Rectangle 51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0" y="0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 r="-7574"/>
            </a:stretch>
          </a:blip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L66"/>
  <sheetViews>
    <sheetView showGridLines="0" showRowColHeaders="0" tabSelected="1" zoomScaleNormal="100" workbookViewId="0">
      <selection activeCell="L9" sqref="L9"/>
    </sheetView>
  </sheetViews>
  <sheetFormatPr defaultRowHeight="14.4" x14ac:dyDescent="0.3"/>
  <cols>
    <col min="1" max="1" width="11" customWidth="1"/>
    <col min="2" max="2" width="7.6640625" customWidth="1"/>
    <col min="3" max="3" width="13.109375" customWidth="1"/>
    <col min="4" max="4" width="9.88671875" customWidth="1"/>
    <col min="5" max="5" width="10.5546875" customWidth="1"/>
  </cols>
  <sheetData>
    <row r="1" spans="1:11" x14ac:dyDescent="0.3">
      <c r="A1" s="220"/>
    </row>
    <row r="2" spans="1:11" ht="21" x14ac:dyDescent="0.4">
      <c r="B2" s="263" t="s">
        <v>1562</v>
      </c>
      <c r="C2" s="263"/>
      <c r="D2" s="263"/>
      <c r="E2" s="263"/>
      <c r="F2" s="263"/>
      <c r="G2" s="263"/>
      <c r="H2" s="263"/>
      <c r="I2" s="263"/>
      <c r="J2" s="263"/>
      <c r="K2" s="263"/>
    </row>
    <row r="3" spans="1:11" ht="49.5" customHeight="1" x14ac:dyDescent="0.3">
      <c r="B3" s="258" t="s">
        <v>1532</v>
      </c>
      <c r="C3" s="258"/>
      <c r="D3" s="258"/>
      <c r="E3" s="258"/>
      <c r="F3" s="258"/>
      <c r="G3" s="258"/>
      <c r="H3" s="258"/>
      <c r="I3" s="258"/>
      <c r="J3" s="258"/>
      <c r="K3" s="258"/>
    </row>
    <row r="4" spans="1:11" x14ac:dyDescent="0.3">
      <c r="B4" s="222" t="s">
        <v>1533</v>
      </c>
    </row>
    <row r="5" spans="1:11" x14ac:dyDescent="0.3">
      <c r="B5" s="222" t="s">
        <v>1534</v>
      </c>
    </row>
    <row r="6" spans="1:11" x14ac:dyDescent="0.3">
      <c r="B6" s="222" t="s">
        <v>1560</v>
      </c>
    </row>
    <row r="7" spans="1:11" x14ac:dyDescent="0.3">
      <c r="B7" s="222" t="s">
        <v>1564</v>
      </c>
    </row>
    <row r="8" spans="1:11" x14ac:dyDescent="0.3">
      <c r="B8" s="227"/>
      <c r="C8" s="262" t="s">
        <v>1535</v>
      </c>
      <c r="D8" s="262"/>
      <c r="E8" s="262"/>
    </row>
    <row r="9" spans="1:11" x14ac:dyDescent="0.3">
      <c r="B9" s="227"/>
      <c r="C9" s="262" t="s">
        <v>1536</v>
      </c>
      <c r="D9" s="262"/>
      <c r="E9" s="262"/>
    </row>
    <row r="10" spans="1:11" x14ac:dyDescent="0.3">
      <c r="B10" s="223"/>
      <c r="C10" s="262" t="s">
        <v>1537</v>
      </c>
      <c r="D10" s="262"/>
      <c r="E10" s="262"/>
    </row>
    <row r="11" spans="1:11" x14ac:dyDescent="0.3">
      <c r="B11" s="223"/>
      <c r="C11" s="262" t="s">
        <v>1538</v>
      </c>
      <c r="D11" s="262"/>
      <c r="E11" s="262"/>
    </row>
    <row r="12" spans="1:11" x14ac:dyDescent="0.3">
      <c r="B12" s="223"/>
      <c r="C12" s="262" t="s">
        <v>1539</v>
      </c>
      <c r="D12" s="262"/>
      <c r="E12" s="262"/>
    </row>
    <row r="13" spans="1:11" x14ac:dyDescent="0.3">
      <c r="B13" s="223"/>
      <c r="C13" s="262" t="s">
        <v>1540</v>
      </c>
      <c r="D13" s="262"/>
      <c r="E13" s="262"/>
    </row>
    <row r="14" spans="1:11" x14ac:dyDescent="0.3">
      <c r="B14" s="223"/>
      <c r="C14" s="262" t="s">
        <v>1541</v>
      </c>
      <c r="D14" s="262"/>
      <c r="E14" s="262"/>
    </row>
    <row r="16" spans="1:11" ht="31.2" x14ac:dyDescent="0.6">
      <c r="A16" s="225" t="s">
        <v>1545</v>
      </c>
      <c r="B16" s="224"/>
      <c r="C16" s="224"/>
      <c r="D16" s="224"/>
      <c r="E16" s="224"/>
      <c r="G16" s="227" t="s">
        <v>1561</v>
      </c>
      <c r="H16" s="227"/>
      <c r="I16" s="227"/>
    </row>
    <row r="18" spans="2:12" x14ac:dyDescent="0.3">
      <c r="B18" s="260" t="s">
        <v>1543</v>
      </c>
      <c r="C18" s="261"/>
      <c r="E18" s="251" t="s">
        <v>1544</v>
      </c>
      <c r="F18" s="251"/>
      <c r="G18" s="251"/>
      <c r="H18" s="259" t="s">
        <v>1563</v>
      </c>
      <c r="I18" s="259"/>
      <c r="J18" s="259"/>
      <c r="K18" s="259"/>
      <c r="L18" s="259"/>
    </row>
    <row r="20" spans="2:12" x14ac:dyDescent="0.3">
      <c r="B20" s="249" t="s">
        <v>1546</v>
      </c>
      <c r="C20" s="250"/>
      <c r="E20" s="251" t="s">
        <v>1549</v>
      </c>
      <c r="F20" s="251"/>
      <c r="G20" s="251"/>
      <c r="H20" s="259" t="s">
        <v>1548</v>
      </c>
      <c r="I20" s="259"/>
      <c r="J20" s="259"/>
      <c r="K20" s="259"/>
      <c r="L20" s="259"/>
    </row>
    <row r="22" spans="2:12" x14ac:dyDescent="0.3">
      <c r="B22" s="249" t="s">
        <v>1554</v>
      </c>
      <c r="C22" s="250"/>
      <c r="E22" s="251" t="s">
        <v>1556</v>
      </c>
      <c r="F22" s="251"/>
      <c r="G22" s="251"/>
      <c r="H22" t="s">
        <v>1565</v>
      </c>
    </row>
    <row r="24" spans="2:12" x14ac:dyDescent="0.3">
      <c r="B24" s="252" t="s">
        <v>1559</v>
      </c>
      <c r="C24" s="253"/>
      <c r="D24" s="253"/>
      <c r="E24" s="253"/>
      <c r="F24" s="253"/>
      <c r="G24" s="253"/>
      <c r="H24" s="253"/>
      <c r="I24" s="253"/>
      <c r="J24" s="253"/>
      <c r="K24" s="254"/>
    </row>
    <row r="25" spans="2:12" x14ac:dyDescent="0.3">
      <c r="B25" s="255"/>
      <c r="C25" s="256"/>
      <c r="D25" s="256"/>
      <c r="E25" s="256"/>
      <c r="F25" s="256"/>
      <c r="G25" s="256"/>
      <c r="H25" s="256"/>
      <c r="I25" s="256"/>
      <c r="J25" s="256"/>
      <c r="K25" s="257"/>
    </row>
    <row r="66" spans="2:2" x14ac:dyDescent="0.3">
      <c r="B66" s="228" t="s">
        <v>1555</v>
      </c>
    </row>
  </sheetData>
  <sheetProtection algorithmName="SHA-512" hashValue="fpY5nNvcCT6so7KAY/4YVNmxbD0VTA923gIRIdP3MCIU0DxC5xGuwrxoleNVqVIAMk159Y+8FTOAggQ/c7aNHw==" saltValue="hAd0y7WBM5ZcfF85e9qwbg==" spinCount="100000" sheet="1" objects="1" scenarios="1"/>
  <mergeCells count="18">
    <mergeCell ref="B2:K2"/>
    <mergeCell ref="H18:L18"/>
    <mergeCell ref="C10:E10"/>
    <mergeCell ref="C11:E11"/>
    <mergeCell ref="C12:E12"/>
    <mergeCell ref="C13:E13"/>
    <mergeCell ref="C14:E14"/>
    <mergeCell ref="B22:C22"/>
    <mergeCell ref="E22:G22"/>
    <mergeCell ref="B24:K25"/>
    <mergeCell ref="B3:K3"/>
    <mergeCell ref="E20:G20"/>
    <mergeCell ref="H20:L20"/>
    <mergeCell ref="B20:C20"/>
    <mergeCell ref="B18:C18"/>
    <mergeCell ref="C8:E8"/>
    <mergeCell ref="C9:E9"/>
    <mergeCell ref="E18:G18"/>
  </mergeCells>
  <hyperlinks>
    <hyperlink ref="E20:G20" location="'Inspector List'!B3" display="Input: Inspector Trainer Info" xr:uid="{00000000-0004-0000-0000-000000000000}"/>
    <hyperlink ref="E22:G22" location="Help!A69" display="Input: Inspections" xr:uid="{00000000-0004-0000-0000-000001000000}"/>
    <hyperlink ref="E18:G18" location="'STATUS TRACKER'!Print_Area" display="Input:  Name and Company" xr:uid="{00000000-0004-0000-0000-000002000000}"/>
    <hyperlink ref="B66" location="Help!A2" display="RETURN" xr:uid="{00000000-0004-0000-0000-000003000000}"/>
  </hyperlinks>
  <pageMargins left="0.7" right="0.7" top="0.75" bottom="0.75" header="0.3" footer="0.3"/>
  <pageSetup scale="68" orientation="landscape" r:id="rId1"/>
  <rowBreaks count="1" manualBreakCount="1">
    <brk id="28" max="1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</sheetPr>
  <dimension ref="B1:G83"/>
  <sheetViews>
    <sheetView showGridLines="0" showRowColHeaders="0" zoomScale="85" zoomScaleNormal="85" workbookViewId="0">
      <selection activeCell="D5" sqref="D5"/>
    </sheetView>
  </sheetViews>
  <sheetFormatPr defaultRowHeight="14.4" x14ac:dyDescent="0.3"/>
  <cols>
    <col min="1" max="1" width="11.109375" customWidth="1"/>
    <col min="2" max="2" width="17.109375" style="6" customWidth="1"/>
    <col min="3" max="3" width="65.33203125" customWidth="1"/>
    <col min="4" max="4" width="13.44140625" customWidth="1"/>
    <col min="5" max="5" width="12.44140625" customWidth="1"/>
    <col min="6" max="6" width="11.6640625" customWidth="1"/>
    <col min="7" max="7" width="0" hidden="1" customWidth="1"/>
  </cols>
  <sheetData>
    <row r="1" spans="2:7" ht="70.5" customHeight="1" thickBot="1" x14ac:dyDescent="0.35"/>
    <row r="2" spans="2:7" ht="35.25" customHeight="1" thickBot="1" x14ac:dyDescent="0.35">
      <c r="B2" s="51"/>
      <c r="C2" s="19" t="s">
        <v>48</v>
      </c>
      <c r="D2" s="120" t="s">
        <v>366</v>
      </c>
      <c r="E2" s="120" t="s">
        <v>285</v>
      </c>
    </row>
    <row r="3" spans="2:7" ht="21.75" customHeight="1" thickBot="1" x14ac:dyDescent="0.35">
      <c r="B3" s="119"/>
      <c r="C3" s="117"/>
      <c r="D3" s="195">
        <f>E3/G3</f>
        <v>0</v>
      </c>
      <c r="E3" s="130">
        <f>SUM(G5:G81)</f>
        <v>0</v>
      </c>
      <c r="G3" s="34">
        <f>COUNTA(G5:G109)</f>
        <v>66</v>
      </c>
    </row>
    <row r="4" spans="2:7" ht="16.8" thickBot="1" x14ac:dyDescent="0.35">
      <c r="B4" s="51">
        <v>6</v>
      </c>
      <c r="C4" s="41" t="s">
        <v>568</v>
      </c>
      <c r="D4" s="163" t="s">
        <v>58</v>
      </c>
      <c r="E4" s="160" t="s">
        <v>0</v>
      </c>
    </row>
    <row r="5" spans="2:7" ht="16.8" thickBot="1" x14ac:dyDescent="0.35">
      <c r="B5" s="59" t="s">
        <v>1369</v>
      </c>
      <c r="C5" s="27" t="s">
        <v>569</v>
      </c>
      <c r="D5" s="158"/>
      <c r="E5" s="177"/>
      <c r="G5" s="34">
        <f>IF(AND(LEN(D5)&gt;1,LEN(D5)&lt;4),1,0)</f>
        <v>0</v>
      </c>
    </row>
    <row r="6" spans="2:7" ht="16.8" thickBot="1" x14ac:dyDescent="0.35">
      <c r="B6" s="59" t="s">
        <v>1370</v>
      </c>
      <c r="C6" s="27" t="s">
        <v>571</v>
      </c>
      <c r="D6" s="158"/>
      <c r="E6" s="177"/>
      <c r="G6" s="34">
        <f t="shared" ref="G6:G12" si="0">IF(AND(LEN(D6)&gt;1,LEN(D6)&lt;4),1,0)</f>
        <v>0</v>
      </c>
    </row>
    <row r="7" spans="2:7" ht="16.8" thickBot="1" x14ac:dyDescent="0.35">
      <c r="B7" s="59" t="s">
        <v>1371</v>
      </c>
      <c r="C7" s="27" t="s">
        <v>799</v>
      </c>
      <c r="D7" s="158"/>
      <c r="E7" s="177"/>
      <c r="G7" s="34">
        <f t="shared" si="0"/>
        <v>0</v>
      </c>
    </row>
    <row r="8" spans="2:7" ht="16.8" thickBot="1" x14ac:dyDescent="0.35">
      <c r="B8" s="59" t="s">
        <v>1372</v>
      </c>
      <c r="C8" s="27" t="s">
        <v>800</v>
      </c>
      <c r="D8" s="158"/>
      <c r="E8" s="177"/>
      <c r="G8" s="34">
        <f t="shared" si="0"/>
        <v>0</v>
      </c>
    </row>
    <row r="9" spans="2:7" ht="16.8" thickBot="1" x14ac:dyDescent="0.35">
      <c r="B9" s="59" t="s">
        <v>1373</v>
      </c>
      <c r="C9" s="27" t="s">
        <v>572</v>
      </c>
      <c r="D9" s="158"/>
      <c r="E9" s="177"/>
      <c r="G9" s="34">
        <f t="shared" si="0"/>
        <v>0</v>
      </c>
    </row>
    <row r="10" spans="2:7" ht="16.8" thickBot="1" x14ac:dyDescent="0.35">
      <c r="B10" s="59" t="s">
        <v>1374</v>
      </c>
      <c r="C10" s="27" t="s">
        <v>801</v>
      </c>
      <c r="D10" s="158"/>
      <c r="E10" s="177"/>
      <c r="G10" s="34">
        <f t="shared" si="0"/>
        <v>0</v>
      </c>
    </row>
    <row r="11" spans="2:7" ht="16.8" thickBot="1" x14ac:dyDescent="0.35">
      <c r="B11" s="59" t="s">
        <v>1375</v>
      </c>
      <c r="C11" s="27" t="s">
        <v>573</v>
      </c>
      <c r="D11" s="158"/>
      <c r="E11" s="177"/>
      <c r="G11" s="34">
        <f t="shared" si="0"/>
        <v>0</v>
      </c>
    </row>
    <row r="12" spans="2:7" ht="16.8" thickBot="1" x14ac:dyDescent="0.35">
      <c r="B12" s="59" t="s">
        <v>1376</v>
      </c>
      <c r="C12" s="27" t="s">
        <v>574</v>
      </c>
      <c r="D12" s="158"/>
      <c r="E12" s="177"/>
      <c r="G12" s="34">
        <f t="shared" si="0"/>
        <v>0</v>
      </c>
    </row>
    <row r="13" spans="2:7" ht="16.8" thickBot="1" x14ac:dyDescent="0.35">
      <c r="B13" s="30">
        <v>6.2</v>
      </c>
      <c r="C13" s="79" t="s">
        <v>1304</v>
      </c>
      <c r="D13" s="80"/>
      <c r="E13" s="81"/>
    </row>
    <row r="14" spans="2:7" ht="16.8" thickBot="1" x14ac:dyDescent="0.35">
      <c r="B14" s="24" t="s">
        <v>1377</v>
      </c>
      <c r="C14" s="23" t="s">
        <v>1305</v>
      </c>
      <c r="D14" s="158"/>
      <c r="E14" s="177"/>
      <c r="G14" s="34">
        <f>IF(AND(LEN(D14)&gt;1,LEN(D14)&lt;4),1,0)</f>
        <v>0</v>
      </c>
    </row>
    <row r="15" spans="2:7" ht="16.8" thickBot="1" x14ac:dyDescent="0.35">
      <c r="B15" s="24" t="s">
        <v>1378</v>
      </c>
      <c r="C15" s="23" t="s">
        <v>1306</v>
      </c>
      <c r="D15" s="158"/>
      <c r="E15" s="177"/>
      <c r="G15" s="34">
        <f>IF(AND(LEN(D15)&gt;1,LEN(D15)&lt;4),1,0)</f>
        <v>0</v>
      </c>
    </row>
    <row r="16" spans="2:7" ht="16.8" thickBot="1" x14ac:dyDescent="0.35">
      <c r="B16" s="24" t="s">
        <v>1379</v>
      </c>
      <c r="C16" s="23" t="s">
        <v>1307</v>
      </c>
      <c r="D16" s="158"/>
      <c r="E16" s="177"/>
      <c r="G16" s="34">
        <f>IF(AND(LEN(D16)&gt;1,LEN(D16)&lt;4),1,0)</f>
        <v>0</v>
      </c>
    </row>
    <row r="17" spans="2:7" ht="16.8" thickBot="1" x14ac:dyDescent="0.35">
      <c r="B17" s="24" t="s">
        <v>1380</v>
      </c>
      <c r="C17" s="23" t="s">
        <v>451</v>
      </c>
      <c r="D17" s="158"/>
      <c r="E17" s="177"/>
      <c r="G17" s="34">
        <f>IF(AND(LEN(D17)&gt;1,LEN(D17)&lt;4),1,0)</f>
        <v>0</v>
      </c>
    </row>
    <row r="18" spans="2:7" ht="16.8" thickBot="1" x14ac:dyDescent="0.35">
      <c r="B18" s="56" t="s">
        <v>1381</v>
      </c>
      <c r="C18" s="45" t="s">
        <v>1308</v>
      </c>
      <c r="D18" s="46"/>
      <c r="E18" s="47"/>
    </row>
    <row r="19" spans="2:7" ht="16.8" thickBot="1" x14ac:dyDescent="0.35">
      <c r="B19" s="24" t="s">
        <v>1382</v>
      </c>
      <c r="C19" s="23" t="s">
        <v>1309</v>
      </c>
      <c r="D19" s="158"/>
      <c r="E19" s="177"/>
      <c r="G19" s="34">
        <f>IF(AND(LEN(D19)&gt;1,LEN(D19)&lt;4),1,0)</f>
        <v>0</v>
      </c>
    </row>
    <row r="20" spans="2:7" ht="16.8" thickBot="1" x14ac:dyDescent="0.35">
      <c r="B20" s="24" t="s">
        <v>1383</v>
      </c>
      <c r="C20" s="23" t="s">
        <v>1310</v>
      </c>
      <c r="D20" s="158"/>
      <c r="E20" s="177"/>
      <c r="G20" s="34">
        <f>IF(AND(LEN(D20)&gt;1,LEN(D20)&lt;4),1,0)</f>
        <v>0</v>
      </c>
    </row>
    <row r="21" spans="2:7" ht="16.8" thickBot="1" x14ac:dyDescent="0.35">
      <c r="B21" s="24" t="s">
        <v>1384</v>
      </c>
      <c r="C21" s="23" t="s">
        <v>1311</v>
      </c>
      <c r="D21" s="158"/>
      <c r="E21" s="177"/>
      <c r="G21" s="34">
        <f>IF(AND(LEN(D21)&gt;1,LEN(D21)&lt;4),1,0)</f>
        <v>0</v>
      </c>
    </row>
    <row r="22" spans="2:7" ht="16.8" thickBot="1" x14ac:dyDescent="0.35">
      <c r="B22" s="32" t="s">
        <v>1385</v>
      </c>
      <c r="C22" s="25" t="s">
        <v>1312</v>
      </c>
      <c r="D22" s="163" t="s">
        <v>58</v>
      </c>
      <c r="E22" s="160" t="s">
        <v>0</v>
      </c>
    </row>
    <row r="23" spans="2:7" ht="16.8" thickBot="1" x14ac:dyDescent="0.35">
      <c r="B23" s="89" t="s">
        <v>1386</v>
      </c>
      <c r="C23" s="87" t="s">
        <v>1313</v>
      </c>
      <c r="D23" s="158"/>
      <c r="E23" s="177"/>
      <c r="G23" s="34">
        <f>IF(AND(LEN(D23)&gt;1,LEN(D23)&lt;4),1,0)</f>
        <v>0</v>
      </c>
    </row>
    <row r="24" spans="2:7" ht="16.8" thickBot="1" x14ac:dyDescent="0.35">
      <c r="B24" s="24" t="s">
        <v>1387</v>
      </c>
      <c r="C24" s="23" t="s">
        <v>1314</v>
      </c>
      <c r="D24" s="158"/>
      <c r="E24" s="177"/>
      <c r="G24" s="34">
        <f>IF(AND(LEN(D24)&gt;1,LEN(D24)&lt;4),1,0)</f>
        <v>0</v>
      </c>
    </row>
    <row r="25" spans="2:7" ht="16.8" thickBot="1" x14ac:dyDescent="0.35">
      <c r="B25" s="32">
        <v>6.4</v>
      </c>
      <c r="C25" s="39" t="s">
        <v>1315</v>
      </c>
      <c r="D25" s="40"/>
      <c r="E25" s="41"/>
    </row>
    <row r="26" spans="2:7" ht="16.8" thickBot="1" x14ac:dyDescent="0.35">
      <c r="B26" s="28" t="s">
        <v>1316</v>
      </c>
      <c r="C26" s="45" t="s">
        <v>1317</v>
      </c>
      <c r="D26" s="46"/>
      <c r="E26" s="47"/>
    </row>
    <row r="27" spans="2:7" ht="16.8" thickBot="1" x14ac:dyDescent="0.35">
      <c r="B27" s="24" t="s">
        <v>1388</v>
      </c>
      <c r="C27" s="23" t="s">
        <v>1318</v>
      </c>
      <c r="D27" s="158"/>
      <c r="E27" s="177"/>
      <c r="G27" s="34">
        <f t="shared" ref="G27:G32" si="1">IF(AND(LEN(D27)&gt;1,LEN(D27)&lt;4),1,0)</f>
        <v>0</v>
      </c>
    </row>
    <row r="28" spans="2:7" ht="16.8" thickBot="1" x14ac:dyDescent="0.35">
      <c r="B28" s="24" t="s">
        <v>1389</v>
      </c>
      <c r="C28" s="23" t="s">
        <v>1319</v>
      </c>
      <c r="D28" s="158"/>
      <c r="E28" s="177"/>
      <c r="G28" s="34">
        <f t="shared" si="1"/>
        <v>0</v>
      </c>
    </row>
    <row r="29" spans="2:7" ht="16.8" thickBot="1" x14ac:dyDescent="0.35">
      <c r="B29" s="24" t="s">
        <v>1390</v>
      </c>
      <c r="C29" s="23" t="s">
        <v>1320</v>
      </c>
      <c r="D29" s="158"/>
      <c r="E29" s="177"/>
      <c r="G29" s="34">
        <f t="shared" si="1"/>
        <v>0</v>
      </c>
    </row>
    <row r="30" spans="2:7" ht="16.8" thickBot="1" x14ac:dyDescent="0.35">
      <c r="B30" s="24" t="s">
        <v>1391</v>
      </c>
      <c r="C30" s="23" t="s">
        <v>1321</v>
      </c>
      <c r="D30" s="158"/>
      <c r="E30" s="177"/>
      <c r="G30" s="34">
        <f t="shared" si="1"/>
        <v>0</v>
      </c>
    </row>
    <row r="31" spans="2:7" ht="16.8" thickBot="1" x14ac:dyDescent="0.35">
      <c r="B31" s="24" t="s">
        <v>1392</v>
      </c>
      <c r="C31" s="23" t="s">
        <v>1322</v>
      </c>
      <c r="D31" s="158"/>
      <c r="E31" s="177"/>
      <c r="G31" s="34">
        <f t="shared" si="1"/>
        <v>0</v>
      </c>
    </row>
    <row r="32" spans="2:7" ht="16.8" thickBot="1" x14ac:dyDescent="0.35">
      <c r="B32" s="24" t="s">
        <v>1393</v>
      </c>
      <c r="C32" s="23" t="s">
        <v>1323</v>
      </c>
      <c r="D32" s="158"/>
      <c r="E32" s="177"/>
      <c r="G32" s="34">
        <f t="shared" si="1"/>
        <v>0</v>
      </c>
    </row>
    <row r="33" spans="2:7" ht="16.8" thickBot="1" x14ac:dyDescent="0.35">
      <c r="B33" s="28" t="s">
        <v>1324</v>
      </c>
      <c r="C33" s="45" t="s">
        <v>1325</v>
      </c>
      <c r="D33" s="46"/>
      <c r="E33" s="47"/>
    </row>
    <row r="34" spans="2:7" ht="16.8" thickBot="1" x14ac:dyDescent="0.35">
      <c r="B34" s="24" t="s">
        <v>1394</v>
      </c>
      <c r="C34" s="23" t="s">
        <v>1318</v>
      </c>
      <c r="D34" s="158"/>
      <c r="E34" s="177"/>
      <c r="G34" s="34">
        <f>IF(AND(LEN(D34)&gt;1,LEN(D34)&lt;4),1,0)</f>
        <v>0</v>
      </c>
    </row>
    <row r="35" spans="2:7" ht="16.8" thickBot="1" x14ac:dyDescent="0.35">
      <c r="B35" s="24" t="s">
        <v>1395</v>
      </c>
      <c r="C35" s="23" t="s">
        <v>1326</v>
      </c>
      <c r="D35" s="158"/>
      <c r="E35" s="177"/>
      <c r="G35" s="34">
        <f>IF(AND(LEN(D35)&gt;1,LEN(D35)&lt;4),1,0)</f>
        <v>0</v>
      </c>
    </row>
    <row r="36" spans="2:7" ht="16.8" thickBot="1" x14ac:dyDescent="0.35">
      <c r="B36" s="24" t="s">
        <v>1396</v>
      </c>
      <c r="C36" s="23" t="s">
        <v>1327</v>
      </c>
      <c r="D36" s="158"/>
      <c r="E36" s="177"/>
      <c r="G36" s="34">
        <f>IF(AND(LEN(D36)&gt;1,LEN(D36)&lt;4),1,0)</f>
        <v>0</v>
      </c>
    </row>
    <row r="37" spans="2:7" ht="16.8" thickBot="1" x14ac:dyDescent="0.35">
      <c r="B37" s="24" t="s">
        <v>1397</v>
      </c>
      <c r="C37" s="23" t="s">
        <v>1328</v>
      </c>
      <c r="D37" s="158"/>
      <c r="E37" s="177"/>
      <c r="G37" s="34">
        <f>IF(AND(LEN(D37)&gt;1,LEN(D37)&lt;4),1,0)</f>
        <v>0</v>
      </c>
    </row>
    <row r="38" spans="2:7" ht="16.8" thickBot="1" x14ac:dyDescent="0.35">
      <c r="B38" s="28" t="s">
        <v>1329</v>
      </c>
      <c r="C38" s="45" t="s">
        <v>1308</v>
      </c>
      <c r="D38" s="46"/>
      <c r="E38" s="47"/>
    </row>
    <row r="39" spans="2:7" ht="16.8" thickBot="1" x14ac:dyDescent="0.35">
      <c r="B39" s="24" t="s">
        <v>1398</v>
      </c>
      <c r="C39" s="23" t="s">
        <v>1330</v>
      </c>
      <c r="D39" s="158"/>
      <c r="E39" s="177"/>
      <c r="G39" s="34">
        <f t="shared" ref="G39:G50" si="2">IF(AND(LEN(D39)&gt;1,LEN(D39)&lt;4),1,0)</f>
        <v>0</v>
      </c>
    </row>
    <row r="40" spans="2:7" ht="16.8" thickBot="1" x14ac:dyDescent="0.35">
      <c r="B40" s="24" t="s">
        <v>1399</v>
      </c>
      <c r="C40" s="23" t="s">
        <v>1331</v>
      </c>
      <c r="D40" s="158"/>
      <c r="E40" s="177"/>
      <c r="G40" s="34">
        <f t="shared" si="2"/>
        <v>0</v>
      </c>
    </row>
    <row r="41" spans="2:7" ht="16.8" thickBot="1" x14ac:dyDescent="0.35">
      <c r="B41" s="24" t="s">
        <v>1400</v>
      </c>
      <c r="C41" s="23" t="s">
        <v>429</v>
      </c>
      <c r="D41" s="158"/>
      <c r="E41" s="177"/>
      <c r="G41" s="34">
        <f t="shared" si="2"/>
        <v>0</v>
      </c>
    </row>
    <row r="42" spans="2:7" ht="16.8" thickBot="1" x14ac:dyDescent="0.35">
      <c r="B42" s="24" t="s">
        <v>1401</v>
      </c>
      <c r="C42" s="23" t="s">
        <v>1332</v>
      </c>
      <c r="D42" s="158"/>
      <c r="E42" s="177"/>
      <c r="G42" s="34">
        <f t="shared" si="2"/>
        <v>0</v>
      </c>
    </row>
    <row r="43" spans="2:7" ht="16.8" thickBot="1" x14ac:dyDescent="0.35">
      <c r="B43" s="24" t="s">
        <v>1402</v>
      </c>
      <c r="C43" s="23" t="s">
        <v>1333</v>
      </c>
      <c r="D43" s="158"/>
      <c r="E43" s="177"/>
      <c r="G43" s="34">
        <f t="shared" si="2"/>
        <v>0</v>
      </c>
    </row>
    <row r="44" spans="2:7" ht="16.8" thickBot="1" x14ac:dyDescent="0.35">
      <c r="B44" s="24" t="s">
        <v>1403</v>
      </c>
      <c r="C44" s="23" t="s">
        <v>1334</v>
      </c>
      <c r="D44" s="158"/>
      <c r="E44" s="177"/>
      <c r="G44" s="34">
        <f t="shared" si="2"/>
        <v>0</v>
      </c>
    </row>
    <row r="45" spans="2:7" ht="16.8" thickBot="1" x14ac:dyDescent="0.35">
      <c r="B45" s="24" t="s">
        <v>1404</v>
      </c>
      <c r="C45" s="23" t="s">
        <v>1335</v>
      </c>
      <c r="D45" s="158"/>
      <c r="E45" s="177"/>
      <c r="G45" s="34">
        <f t="shared" si="2"/>
        <v>0</v>
      </c>
    </row>
    <row r="46" spans="2:7" ht="16.8" thickBot="1" x14ac:dyDescent="0.35">
      <c r="B46" s="24" t="s">
        <v>1405</v>
      </c>
      <c r="C46" s="23" t="s">
        <v>1314</v>
      </c>
      <c r="D46" s="158"/>
      <c r="E46" s="177"/>
      <c r="G46" s="34">
        <f t="shared" si="2"/>
        <v>0</v>
      </c>
    </row>
    <row r="47" spans="2:7" ht="16.8" thickBot="1" x14ac:dyDescent="0.35">
      <c r="B47" s="24" t="s">
        <v>1406</v>
      </c>
      <c r="C47" s="23" t="s">
        <v>1336</v>
      </c>
      <c r="D47" s="158"/>
      <c r="E47" s="177"/>
      <c r="G47" s="34">
        <f t="shared" si="2"/>
        <v>0</v>
      </c>
    </row>
    <row r="48" spans="2:7" ht="16.8" thickBot="1" x14ac:dyDescent="0.35">
      <c r="B48" s="24" t="s">
        <v>1407</v>
      </c>
      <c r="C48" s="23" t="s">
        <v>1337</v>
      </c>
      <c r="D48" s="158"/>
      <c r="E48" s="177"/>
      <c r="G48" s="34">
        <f t="shared" si="2"/>
        <v>0</v>
      </c>
    </row>
    <row r="49" spans="2:7" ht="16.8" thickBot="1" x14ac:dyDescent="0.35">
      <c r="B49" s="24" t="s">
        <v>1408</v>
      </c>
      <c r="C49" s="23" t="s">
        <v>1313</v>
      </c>
      <c r="D49" s="158"/>
      <c r="E49" s="177"/>
      <c r="G49" s="34">
        <f t="shared" si="2"/>
        <v>0</v>
      </c>
    </row>
    <row r="50" spans="2:7" ht="16.8" thickBot="1" x14ac:dyDescent="0.35">
      <c r="B50" s="24" t="s">
        <v>1409</v>
      </c>
      <c r="C50" s="23" t="s">
        <v>1338</v>
      </c>
      <c r="D50" s="158"/>
      <c r="E50" s="177"/>
      <c r="G50" s="34">
        <f t="shared" si="2"/>
        <v>0</v>
      </c>
    </row>
    <row r="51" spans="2:7" ht="16.8" thickBot="1" x14ac:dyDescent="0.35">
      <c r="B51" s="32">
        <v>6.5</v>
      </c>
      <c r="C51" s="25" t="s">
        <v>1339</v>
      </c>
      <c r="D51" s="163" t="s">
        <v>58</v>
      </c>
      <c r="E51" s="160" t="s">
        <v>0</v>
      </c>
    </row>
    <row r="52" spans="2:7" ht="16.8" thickBot="1" x14ac:dyDescent="0.35">
      <c r="B52" s="24" t="s">
        <v>1410</v>
      </c>
      <c r="C52" s="23" t="s">
        <v>1340</v>
      </c>
      <c r="D52" s="158"/>
      <c r="E52" s="177"/>
      <c r="G52" s="34">
        <f>IF(AND(LEN(D52)&gt;1,LEN(D52)&lt;4),1,0)</f>
        <v>0</v>
      </c>
    </row>
    <row r="53" spans="2:7" ht="16.8" thickBot="1" x14ac:dyDescent="0.35">
      <c r="B53" s="24" t="s">
        <v>1411</v>
      </c>
      <c r="C53" s="23" t="s">
        <v>1341</v>
      </c>
      <c r="D53" s="158"/>
      <c r="E53" s="177"/>
      <c r="G53" s="34">
        <f>IF(AND(LEN(D53)&gt;1,LEN(D53)&lt;4),1,0)</f>
        <v>0</v>
      </c>
    </row>
    <row r="54" spans="2:7" ht="16.8" thickBot="1" x14ac:dyDescent="0.35">
      <c r="B54" s="24" t="s">
        <v>1412</v>
      </c>
      <c r="C54" s="23" t="s">
        <v>1342</v>
      </c>
      <c r="D54" s="158"/>
      <c r="E54" s="177"/>
      <c r="G54" s="34">
        <f>IF(AND(LEN(D54)&gt;1,LEN(D54)&lt;4),1,0)</f>
        <v>0</v>
      </c>
    </row>
    <row r="55" spans="2:7" ht="16.8" thickBot="1" x14ac:dyDescent="0.35">
      <c r="B55" s="24" t="s">
        <v>1413</v>
      </c>
      <c r="C55" s="23" t="s">
        <v>1343</v>
      </c>
      <c r="D55" s="158"/>
      <c r="E55" s="177"/>
      <c r="G55" s="34">
        <f>IF(AND(LEN(D55)&gt;1,LEN(D55)&lt;4),1,0)</f>
        <v>0</v>
      </c>
    </row>
    <row r="56" spans="2:7" ht="16.8" thickBot="1" x14ac:dyDescent="0.35">
      <c r="B56" s="24" t="s">
        <v>1414</v>
      </c>
      <c r="C56" s="23" t="s">
        <v>1344</v>
      </c>
      <c r="D56" s="158"/>
      <c r="E56" s="177"/>
      <c r="G56" s="34">
        <f>IF(AND(LEN(D56)&gt;1,LEN(D56)&lt;4),1,0)</f>
        <v>0</v>
      </c>
    </row>
    <row r="57" spans="2:7" ht="16.8" thickBot="1" x14ac:dyDescent="0.35">
      <c r="B57" s="32" t="s">
        <v>1415</v>
      </c>
      <c r="C57" s="39" t="s">
        <v>1345</v>
      </c>
      <c r="D57" s="40"/>
      <c r="E57" s="41"/>
    </row>
    <row r="58" spans="2:7" ht="16.8" thickBot="1" x14ac:dyDescent="0.35">
      <c r="B58" s="90" t="s">
        <v>1416</v>
      </c>
      <c r="C58" s="88" t="s">
        <v>1346</v>
      </c>
      <c r="D58" s="158"/>
      <c r="E58" s="177"/>
      <c r="G58" s="34">
        <f>IF(AND(LEN(D58)&gt;1,LEN(D58)&lt;4),1,0)</f>
        <v>0</v>
      </c>
    </row>
    <row r="59" spans="2:7" ht="16.8" thickBot="1" x14ac:dyDescent="0.35">
      <c r="B59" s="90" t="s">
        <v>1417</v>
      </c>
      <c r="C59" s="88" t="s">
        <v>1347</v>
      </c>
      <c r="D59" s="158"/>
      <c r="E59" s="177"/>
      <c r="G59" s="34">
        <f>IF(AND(LEN(D59)&gt;1,LEN(D59)&lt;4),1,0)</f>
        <v>0</v>
      </c>
    </row>
    <row r="60" spans="2:7" ht="16.8" thickBot="1" x14ac:dyDescent="0.35">
      <c r="B60" s="90" t="s">
        <v>1418</v>
      </c>
      <c r="C60" s="88" t="s">
        <v>1348</v>
      </c>
      <c r="D60" s="158"/>
      <c r="E60" s="177"/>
      <c r="G60" s="34">
        <f>IF(AND(LEN(D60)&gt;1,LEN(D60)&lt;4),1,0)</f>
        <v>0</v>
      </c>
    </row>
    <row r="61" spans="2:7" ht="16.8" thickBot="1" x14ac:dyDescent="0.35">
      <c r="B61" s="90" t="s">
        <v>1419</v>
      </c>
      <c r="C61" s="88" t="s">
        <v>1349</v>
      </c>
      <c r="D61" s="158"/>
      <c r="E61" s="177"/>
      <c r="G61" s="34">
        <f>IF(AND(LEN(D61)&gt;1,LEN(D61)&lt;4),1,0)</f>
        <v>0</v>
      </c>
    </row>
    <row r="62" spans="2:7" ht="16.8" thickBot="1" x14ac:dyDescent="0.35">
      <c r="B62" s="51" t="s">
        <v>1420</v>
      </c>
      <c r="C62" s="41" t="s">
        <v>1368</v>
      </c>
      <c r="D62" s="163" t="s">
        <v>58</v>
      </c>
      <c r="E62" s="160" t="s">
        <v>0</v>
      </c>
    </row>
    <row r="63" spans="2:7" ht="16.8" thickBot="1" x14ac:dyDescent="0.35">
      <c r="B63" s="24" t="s">
        <v>1421</v>
      </c>
      <c r="C63" s="23" t="s">
        <v>1350</v>
      </c>
      <c r="D63" s="158"/>
      <c r="E63" s="177"/>
      <c r="G63" s="34">
        <f t="shared" ref="G63:G74" si="3">IF(AND(LEN(D63)&gt;1,LEN(D63)&lt;4),1,0)</f>
        <v>0</v>
      </c>
    </row>
    <row r="64" spans="2:7" ht="16.8" thickBot="1" x14ac:dyDescent="0.35">
      <c r="B64" s="24" t="s">
        <v>1422</v>
      </c>
      <c r="C64" s="23" t="s">
        <v>1351</v>
      </c>
      <c r="D64" s="158"/>
      <c r="E64" s="177"/>
      <c r="G64" s="34">
        <f t="shared" si="3"/>
        <v>0</v>
      </c>
    </row>
    <row r="65" spans="2:7" ht="16.8" thickBot="1" x14ac:dyDescent="0.35">
      <c r="B65" s="24" t="s">
        <v>1423</v>
      </c>
      <c r="C65" s="23" t="s">
        <v>1352</v>
      </c>
      <c r="D65" s="158"/>
      <c r="E65" s="177"/>
      <c r="G65" s="34">
        <f t="shared" si="3"/>
        <v>0</v>
      </c>
    </row>
    <row r="66" spans="2:7" ht="16.8" thickBot="1" x14ac:dyDescent="0.35">
      <c r="B66" s="24" t="s">
        <v>1424</v>
      </c>
      <c r="C66" s="23" t="s">
        <v>1353</v>
      </c>
      <c r="D66" s="158"/>
      <c r="E66" s="177"/>
      <c r="G66" s="34">
        <f t="shared" si="3"/>
        <v>0</v>
      </c>
    </row>
    <row r="67" spans="2:7" ht="16.8" thickBot="1" x14ac:dyDescent="0.35">
      <c r="B67" s="24" t="s">
        <v>1425</v>
      </c>
      <c r="C67" s="23" t="s">
        <v>1354</v>
      </c>
      <c r="D67" s="158"/>
      <c r="E67" s="177"/>
      <c r="G67" s="34">
        <f t="shared" si="3"/>
        <v>0</v>
      </c>
    </row>
    <row r="68" spans="2:7" ht="16.8" thickBot="1" x14ac:dyDescent="0.35">
      <c r="B68" s="24" t="s">
        <v>1426</v>
      </c>
      <c r="C68" s="23" t="s">
        <v>1355</v>
      </c>
      <c r="D68" s="158"/>
      <c r="E68" s="177"/>
      <c r="G68" s="34">
        <f t="shared" si="3"/>
        <v>0</v>
      </c>
    </row>
    <row r="69" spans="2:7" ht="16.8" thickBot="1" x14ac:dyDescent="0.35">
      <c r="B69" s="24" t="s">
        <v>1427</v>
      </c>
      <c r="C69" s="23" t="s">
        <v>1356</v>
      </c>
      <c r="D69" s="158"/>
      <c r="E69" s="177"/>
      <c r="G69" s="34">
        <f t="shared" si="3"/>
        <v>0</v>
      </c>
    </row>
    <row r="70" spans="2:7" ht="16.8" thickBot="1" x14ac:dyDescent="0.35">
      <c r="B70" s="24" t="s">
        <v>1428</v>
      </c>
      <c r="C70" s="23" t="s">
        <v>1357</v>
      </c>
      <c r="D70" s="158"/>
      <c r="E70" s="177"/>
      <c r="G70" s="34">
        <f t="shared" si="3"/>
        <v>0</v>
      </c>
    </row>
    <row r="71" spans="2:7" ht="16.8" thickBot="1" x14ac:dyDescent="0.35">
      <c r="B71" s="24" t="s">
        <v>1429</v>
      </c>
      <c r="C71" s="23" t="s">
        <v>1358</v>
      </c>
      <c r="D71" s="158"/>
      <c r="E71" s="177"/>
      <c r="G71" s="34">
        <f t="shared" si="3"/>
        <v>0</v>
      </c>
    </row>
    <row r="72" spans="2:7" ht="33" thickBot="1" x14ac:dyDescent="0.35">
      <c r="B72" s="24" t="s">
        <v>1430</v>
      </c>
      <c r="C72" s="23" t="s">
        <v>1359</v>
      </c>
      <c r="D72" s="158"/>
      <c r="E72" s="177"/>
      <c r="G72" s="34">
        <f t="shared" si="3"/>
        <v>0</v>
      </c>
    </row>
    <row r="73" spans="2:7" ht="16.8" thickBot="1" x14ac:dyDescent="0.35">
      <c r="B73" s="24" t="s">
        <v>1431</v>
      </c>
      <c r="C73" s="23" t="s">
        <v>1360</v>
      </c>
      <c r="D73" s="158"/>
      <c r="E73" s="177"/>
      <c r="G73" s="34">
        <f t="shared" si="3"/>
        <v>0</v>
      </c>
    </row>
    <row r="74" spans="2:7" ht="36" customHeight="1" thickBot="1" x14ac:dyDescent="0.35">
      <c r="B74" s="24" t="s">
        <v>1432</v>
      </c>
      <c r="C74" s="23" t="s">
        <v>1361</v>
      </c>
      <c r="D74" s="158"/>
      <c r="E74" s="177"/>
      <c r="G74" s="34">
        <f t="shared" si="3"/>
        <v>0</v>
      </c>
    </row>
    <row r="75" spans="2:7" ht="16.8" thickBot="1" x14ac:dyDescent="0.35">
      <c r="B75" s="32">
        <v>6.8</v>
      </c>
      <c r="C75" s="25" t="s">
        <v>651</v>
      </c>
      <c r="D75" s="163" t="s">
        <v>58</v>
      </c>
      <c r="E75" s="160" t="s">
        <v>0</v>
      </c>
    </row>
    <row r="76" spans="2:7" ht="39.75" customHeight="1" thickBot="1" x14ac:dyDescent="0.35">
      <c r="B76" s="89" t="s">
        <v>1433</v>
      </c>
      <c r="C76" s="87" t="s">
        <v>1362</v>
      </c>
      <c r="D76" s="158"/>
      <c r="E76" s="177"/>
      <c r="G76" s="34">
        <f t="shared" ref="G76:G81" si="4">IF(AND(LEN(D76)&gt;1,LEN(D76)&lt;4),1,0)</f>
        <v>0</v>
      </c>
    </row>
    <row r="77" spans="2:7" ht="16.8" thickBot="1" x14ac:dyDescent="0.35">
      <c r="B77" s="24" t="s">
        <v>1434</v>
      </c>
      <c r="C77" s="23" t="s">
        <v>1363</v>
      </c>
      <c r="D77" s="158"/>
      <c r="E77" s="177"/>
      <c r="G77" s="34">
        <f t="shared" si="4"/>
        <v>0</v>
      </c>
    </row>
    <row r="78" spans="2:7" ht="16.8" thickBot="1" x14ac:dyDescent="0.35">
      <c r="B78" s="24" t="s">
        <v>1435</v>
      </c>
      <c r="C78" s="23" t="s">
        <v>1364</v>
      </c>
      <c r="D78" s="158"/>
      <c r="E78" s="177"/>
      <c r="G78" s="34">
        <f t="shared" si="4"/>
        <v>0</v>
      </c>
    </row>
    <row r="79" spans="2:7" ht="33.75" customHeight="1" thickBot="1" x14ac:dyDescent="0.35">
      <c r="B79" s="24" t="s">
        <v>1436</v>
      </c>
      <c r="C79" s="23" t="s">
        <v>1365</v>
      </c>
      <c r="D79" s="158"/>
      <c r="E79" s="177"/>
      <c r="G79" s="34">
        <f t="shared" si="4"/>
        <v>0</v>
      </c>
    </row>
    <row r="80" spans="2:7" ht="16.8" thickBot="1" x14ac:dyDescent="0.35">
      <c r="B80" s="24" t="s">
        <v>1437</v>
      </c>
      <c r="C80" s="23" t="s">
        <v>1366</v>
      </c>
      <c r="D80" s="158"/>
      <c r="E80" s="177"/>
      <c r="G80" s="34">
        <f t="shared" si="4"/>
        <v>0</v>
      </c>
    </row>
    <row r="81" spans="2:7" ht="16.8" thickBot="1" x14ac:dyDescent="0.35">
      <c r="B81" s="24" t="s">
        <v>1438</v>
      </c>
      <c r="C81" s="23" t="s">
        <v>1367</v>
      </c>
      <c r="D81" s="158"/>
      <c r="E81" s="177"/>
      <c r="G81" s="34">
        <f t="shared" si="4"/>
        <v>0</v>
      </c>
    </row>
    <row r="82" spans="2:7" ht="16.2" x14ac:dyDescent="0.3">
      <c r="B82" s="91"/>
    </row>
    <row r="83" spans="2:7" ht="16.2" x14ac:dyDescent="0.3">
      <c r="D83" s="33"/>
      <c r="E83" s="115"/>
    </row>
  </sheetData>
  <sheetProtection algorithmName="SHA-512" hashValue="z3LLwrXUBspNN4EXVEo5QBbLQvtG6BqTwjGJZa4Ma6NRmVqMSpaWK83IQchgvZUEK4vugEiZKwCf+js5xi1HKg==" saltValue="8+M6a3NGzjS2CNwGnrXEwQ==" spinCount="100000" sheet="1" objects="1" scenarios="1" selectLockedCells="1"/>
  <pageMargins left="0.7" right="0.7" top="0.75" bottom="0.75" header="0.3" footer="0.3"/>
  <pageSetup scale="83" orientation="portrait" r:id="rId1"/>
  <colBreaks count="1" manualBreakCount="1">
    <brk id="5" max="8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</sheetPr>
  <dimension ref="B1:H42"/>
  <sheetViews>
    <sheetView showGridLines="0" showRowColHeaders="0" zoomScale="85" zoomScaleNormal="85" workbookViewId="0">
      <selection activeCell="D5" sqref="D5"/>
    </sheetView>
  </sheetViews>
  <sheetFormatPr defaultRowHeight="14.4" x14ac:dyDescent="0.3"/>
  <cols>
    <col min="2" max="2" width="12" style="34" customWidth="1"/>
    <col min="3" max="3" width="89.109375" customWidth="1"/>
    <col min="4" max="4" width="11.6640625" customWidth="1"/>
    <col min="5" max="5" width="12.88671875" customWidth="1"/>
    <col min="6" max="6" width="11.33203125" customWidth="1"/>
    <col min="7" max="7" width="9.109375" style="6" customWidth="1"/>
    <col min="8" max="8" width="0" hidden="1" customWidth="1"/>
  </cols>
  <sheetData>
    <row r="1" spans="2:8" ht="65.25" customHeight="1" thickBot="1" x14ac:dyDescent="0.35"/>
    <row r="2" spans="2:8" ht="25.5" customHeight="1" thickBot="1" x14ac:dyDescent="0.35">
      <c r="B2" s="51"/>
      <c r="C2" s="19" t="s">
        <v>49</v>
      </c>
      <c r="D2" s="120" t="s">
        <v>366</v>
      </c>
      <c r="E2" s="120" t="s">
        <v>285</v>
      </c>
    </row>
    <row r="3" spans="2:8" ht="25.5" customHeight="1" thickBot="1" x14ac:dyDescent="0.35">
      <c r="B3" s="119"/>
      <c r="C3" s="117"/>
      <c r="D3" s="195">
        <f>E3/H3</f>
        <v>0</v>
      </c>
      <c r="E3" s="130">
        <f>SUM(H5:H40)</f>
        <v>0</v>
      </c>
      <c r="H3" s="34">
        <f>COUNTA(H5:H109)</f>
        <v>28</v>
      </c>
    </row>
    <row r="4" spans="2:8" ht="16.8" thickBot="1" x14ac:dyDescent="0.35">
      <c r="B4" s="51">
        <v>7</v>
      </c>
      <c r="C4" s="41" t="s">
        <v>1439</v>
      </c>
      <c r="D4" s="163" t="s">
        <v>58</v>
      </c>
      <c r="E4" s="160" t="s">
        <v>0</v>
      </c>
    </row>
    <row r="5" spans="2:8" ht="16.8" thickBot="1" x14ac:dyDescent="0.35">
      <c r="B5" s="59" t="s">
        <v>1498</v>
      </c>
      <c r="C5" s="27" t="s">
        <v>1440</v>
      </c>
      <c r="D5" s="158"/>
      <c r="E5" s="177"/>
      <c r="H5" s="34">
        <f>IF(AND(LEN(D5)&gt;1,LEN(D5)&lt;4),1,0)</f>
        <v>0</v>
      </c>
    </row>
    <row r="6" spans="2:8" ht="16.8" thickBot="1" x14ac:dyDescent="0.35">
      <c r="B6" s="59" t="s">
        <v>1499</v>
      </c>
      <c r="C6" s="27" t="s">
        <v>1441</v>
      </c>
      <c r="D6" s="158"/>
      <c r="E6" s="177"/>
      <c r="H6" s="34">
        <f>IF(AND(LEN(D6)&gt;1,LEN(D6)&lt;4),1,0)</f>
        <v>0</v>
      </c>
    </row>
    <row r="7" spans="2:8" ht="16.8" thickBot="1" x14ac:dyDescent="0.35">
      <c r="B7" s="59" t="s">
        <v>1497</v>
      </c>
      <c r="C7" s="27" t="s">
        <v>1442</v>
      </c>
      <c r="D7" s="158"/>
      <c r="E7" s="177"/>
      <c r="H7" s="34">
        <f>IF(AND(LEN(D7)&gt;1,LEN(D7)&lt;4),1,0)</f>
        <v>0</v>
      </c>
    </row>
    <row r="8" spans="2:8" ht="16.8" thickBot="1" x14ac:dyDescent="0.35">
      <c r="B8" s="30">
        <v>7.2</v>
      </c>
      <c r="C8" s="79" t="s">
        <v>1443</v>
      </c>
      <c r="D8" s="80"/>
      <c r="E8" s="81"/>
    </row>
    <row r="9" spans="2:8" ht="16.8" thickBot="1" x14ac:dyDescent="0.35">
      <c r="B9" s="95" t="s">
        <v>1476</v>
      </c>
      <c r="C9" s="45" t="s">
        <v>1444</v>
      </c>
      <c r="D9" s="46"/>
      <c r="E9" s="47"/>
    </row>
    <row r="10" spans="2:8" ht="16.8" thickBot="1" x14ac:dyDescent="0.35">
      <c r="B10" s="24" t="s">
        <v>1477</v>
      </c>
      <c r="C10" s="23" t="s">
        <v>1445</v>
      </c>
      <c r="D10" s="158"/>
      <c r="E10" s="177"/>
      <c r="H10" s="34">
        <f t="shared" ref="H10:H20" si="0">IF(AND(LEN(D10)&gt;1,LEN(D10)&lt;4),1,0)</f>
        <v>0</v>
      </c>
    </row>
    <row r="11" spans="2:8" ht="16.8" thickBot="1" x14ac:dyDescent="0.35">
      <c r="B11" s="24" t="s">
        <v>1478</v>
      </c>
      <c r="C11" s="23" t="s">
        <v>1446</v>
      </c>
      <c r="D11" s="158"/>
      <c r="E11" s="177"/>
      <c r="H11" s="34">
        <f t="shared" si="0"/>
        <v>0</v>
      </c>
    </row>
    <row r="12" spans="2:8" ht="16.8" thickBot="1" x14ac:dyDescent="0.35">
      <c r="B12" s="24" t="s">
        <v>1479</v>
      </c>
      <c r="C12" s="23" t="s">
        <v>1447</v>
      </c>
      <c r="D12" s="158"/>
      <c r="E12" s="177"/>
      <c r="H12" s="34">
        <f t="shared" si="0"/>
        <v>0</v>
      </c>
    </row>
    <row r="13" spans="2:8" ht="16.8" thickBot="1" x14ac:dyDescent="0.35">
      <c r="B13" s="59" t="s">
        <v>1480</v>
      </c>
      <c r="C13" s="27" t="s">
        <v>1448</v>
      </c>
      <c r="D13" s="158"/>
      <c r="E13" s="177"/>
      <c r="H13" s="34">
        <f t="shared" si="0"/>
        <v>0</v>
      </c>
    </row>
    <row r="14" spans="2:8" ht="16.8" thickBot="1" x14ac:dyDescent="0.35">
      <c r="B14" s="59" t="s">
        <v>1481</v>
      </c>
      <c r="C14" s="27" t="s">
        <v>1449</v>
      </c>
      <c r="D14" s="158"/>
      <c r="E14" s="177"/>
      <c r="H14" s="34">
        <f t="shared" si="0"/>
        <v>0</v>
      </c>
    </row>
    <row r="15" spans="2:8" ht="16.8" thickBot="1" x14ac:dyDescent="0.35">
      <c r="B15" s="24" t="s">
        <v>1482</v>
      </c>
      <c r="C15" s="23" t="s">
        <v>1450</v>
      </c>
      <c r="D15" s="158"/>
      <c r="E15" s="177"/>
      <c r="H15" s="34">
        <f t="shared" si="0"/>
        <v>0</v>
      </c>
    </row>
    <row r="16" spans="2:8" ht="16.8" thickBot="1" x14ac:dyDescent="0.35">
      <c r="B16" s="24" t="s">
        <v>1483</v>
      </c>
      <c r="C16" s="23" t="s">
        <v>1451</v>
      </c>
      <c r="D16" s="158"/>
      <c r="E16" s="177"/>
      <c r="H16" s="34">
        <f t="shared" si="0"/>
        <v>0</v>
      </c>
    </row>
    <row r="17" spans="2:8" ht="16.8" thickBot="1" x14ac:dyDescent="0.35">
      <c r="B17" s="24" t="s">
        <v>1484</v>
      </c>
      <c r="C17" s="23" t="s">
        <v>1452</v>
      </c>
      <c r="D17" s="158"/>
      <c r="E17" s="177"/>
      <c r="H17" s="34">
        <f t="shared" si="0"/>
        <v>0</v>
      </c>
    </row>
    <row r="18" spans="2:8" ht="16.8" thickBot="1" x14ac:dyDescent="0.35">
      <c r="B18" s="24" t="s">
        <v>1485</v>
      </c>
      <c r="C18" s="23" t="s">
        <v>1453</v>
      </c>
      <c r="D18" s="158"/>
      <c r="E18" s="177"/>
      <c r="H18" s="34">
        <f t="shared" si="0"/>
        <v>0</v>
      </c>
    </row>
    <row r="19" spans="2:8" ht="16.8" thickBot="1" x14ac:dyDescent="0.35">
      <c r="B19" s="24" t="s">
        <v>1486</v>
      </c>
      <c r="C19" s="23" t="s">
        <v>1454</v>
      </c>
      <c r="D19" s="158"/>
      <c r="E19" s="177"/>
      <c r="H19" s="34">
        <f t="shared" si="0"/>
        <v>0</v>
      </c>
    </row>
    <row r="20" spans="2:8" ht="16.8" thickBot="1" x14ac:dyDescent="0.35">
      <c r="B20" s="24" t="s">
        <v>1487</v>
      </c>
      <c r="C20" s="23" t="s">
        <v>1455</v>
      </c>
      <c r="D20" s="158"/>
      <c r="E20" s="177"/>
      <c r="H20" s="34">
        <f t="shared" si="0"/>
        <v>0</v>
      </c>
    </row>
    <row r="21" spans="2:8" ht="16.8" thickBot="1" x14ac:dyDescent="0.35">
      <c r="B21" s="51"/>
      <c r="C21" s="41" t="s">
        <v>1456</v>
      </c>
      <c r="D21" s="163" t="s">
        <v>58</v>
      </c>
      <c r="E21" s="160" t="s">
        <v>0</v>
      </c>
    </row>
    <row r="22" spans="2:8" ht="16.8" thickBot="1" x14ac:dyDescent="0.35">
      <c r="B22" s="56" t="s">
        <v>1500</v>
      </c>
      <c r="C22" s="45" t="s">
        <v>1457</v>
      </c>
      <c r="D22" s="46"/>
      <c r="E22" s="47"/>
    </row>
    <row r="23" spans="2:8" ht="16.8" thickBot="1" x14ac:dyDescent="0.35">
      <c r="B23" s="24" t="s">
        <v>1501</v>
      </c>
      <c r="C23" s="27" t="s">
        <v>1458</v>
      </c>
      <c r="D23" s="158"/>
      <c r="E23" s="177"/>
      <c r="H23" s="34">
        <f>IF(AND(LEN(D23)&gt;1,LEN(D23)&lt;4),1,0)</f>
        <v>0</v>
      </c>
    </row>
    <row r="24" spans="2:8" ht="16.8" thickBot="1" x14ac:dyDescent="0.35">
      <c r="B24" s="24" t="s">
        <v>1502</v>
      </c>
      <c r="C24" s="27" t="s">
        <v>1459</v>
      </c>
      <c r="D24" s="158"/>
      <c r="E24" s="177"/>
      <c r="H24" s="34">
        <f>IF(AND(LEN(D24)&gt;1,LEN(D24)&lt;4),1,0)</f>
        <v>0</v>
      </c>
    </row>
    <row r="25" spans="2:8" ht="16.8" thickBot="1" x14ac:dyDescent="0.35">
      <c r="B25" s="24" t="s">
        <v>1503</v>
      </c>
      <c r="C25" s="27" t="s">
        <v>1460</v>
      </c>
      <c r="D25" s="158"/>
      <c r="E25" s="177"/>
      <c r="H25" s="34">
        <f>IF(AND(LEN(D25)&gt;1,LEN(D25)&lt;4),1,0)</f>
        <v>0</v>
      </c>
    </row>
    <row r="26" spans="2:8" ht="16.8" thickBot="1" x14ac:dyDescent="0.35">
      <c r="B26" s="56" t="s">
        <v>1504</v>
      </c>
      <c r="C26" s="53" t="s">
        <v>1461</v>
      </c>
      <c r="D26" s="54"/>
      <c r="E26" s="55"/>
    </row>
    <row r="27" spans="2:8" ht="33" thickBot="1" x14ac:dyDescent="0.35">
      <c r="B27" s="24" t="s">
        <v>1505</v>
      </c>
      <c r="C27" s="27" t="s">
        <v>1462</v>
      </c>
      <c r="D27" s="158"/>
      <c r="E27" s="177"/>
      <c r="H27" s="34">
        <f>IF(AND(LEN(D27)&gt;1,LEN(D27)&lt;4),1,0)</f>
        <v>0</v>
      </c>
    </row>
    <row r="28" spans="2:8" ht="33" thickBot="1" x14ac:dyDescent="0.35">
      <c r="B28" s="24" t="s">
        <v>1506</v>
      </c>
      <c r="C28" s="27" t="s">
        <v>1463</v>
      </c>
      <c r="D28" s="158"/>
      <c r="E28" s="177"/>
      <c r="H28" s="34">
        <f>IF(AND(LEN(D28)&gt;1,LEN(D28)&lt;4),1,0)</f>
        <v>0</v>
      </c>
    </row>
    <row r="29" spans="2:8" ht="16.8" thickBot="1" x14ac:dyDescent="0.35">
      <c r="B29" s="24" t="s">
        <v>1507</v>
      </c>
      <c r="C29" s="27" t="s">
        <v>1464</v>
      </c>
      <c r="D29" s="158"/>
      <c r="E29" s="177"/>
      <c r="H29" s="34">
        <f>IF(AND(LEN(D29)&gt;1,LEN(D29)&lt;4),1,0)</f>
        <v>0</v>
      </c>
    </row>
    <row r="30" spans="2:8" ht="16.8" thickBot="1" x14ac:dyDescent="0.35">
      <c r="B30" s="51">
        <v>7.3</v>
      </c>
      <c r="C30" s="41" t="s">
        <v>1465</v>
      </c>
      <c r="D30" s="163" t="s">
        <v>58</v>
      </c>
      <c r="E30" s="160" t="s">
        <v>0</v>
      </c>
    </row>
    <row r="31" spans="2:8" ht="16.8" thickBot="1" x14ac:dyDescent="0.35">
      <c r="B31" s="24" t="s">
        <v>1488</v>
      </c>
      <c r="C31" s="23" t="s">
        <v>1466</v>
      </c>
      <c r="D31" s="158"/>
      <c r="E31" s="177"/>
      <c r="H31" s="34">
        <f>IF(AND(LEN(D31)&gt;1,LEN(D31)&lt;4),1,0)</f>
        <v>0</v>
      </c>
    </row>
    <row r="32" spans="2:8" ht="16.8" thickBot="1" x14ac:dyDescent="0.35">
      <c r="B32" s="24" t="s">
        <v>1489</v>
      </c>
      <c r="C32" s="23" t="s">
        <v>1467</v>
      </c>
      <c r="D32" s="158"/>
      <c r="E32" s="177"/>
      <c r="H32" s="34">
        <f>IF(AND(LEN(D32)&gt;1,LEN(D32)&lt;4),1,0)</f>
        <v>0</v>
      </c>
    </row>
    <row r="33" spans="2:8" ht="33" thickBot="1" x14ac:dyDescent="0.35">
      <c r="B33" s="24" t="s">
        <v>1490</v>
      </c>
      <c r="C33" s="23" t="s">
        <v>1468</v>
      </c>
      <c r="D33" s="158"/>
      <c r="E33" s="177"/>
      <c r="H33" s="34">
        <f>IF(AND(LEN(D33)&gt;1,LEN(D33)&lt;4),1,0)</f>
        <v>0</v>
      </c>
    </row>
    <row r="34" spans="2:8" ht="16.8" thickBot="1" x14ac:dyDescent="0.35">
      <c r="B34" s="32" t="s">
        <v>1491</v>
      </c>
      <c r="C34" s="39" t="s">
        <v>630</v>
      </c>
      <c r="D34" s="40"/>
      <c r="E34" s="41"/>
    </row>
    <row r="35" spans="2:8" ht="16.8" thickBot="1" x14ac:dyDescent="0.35">
      <c r="B35" s="24" t="s">
        <v>1492</v>
      </c>
      <c r="C35" s="23" t="s">
        <v>1469</v>
      </c>
      <c r="D35" s="158"/>
      <c r="E35" s="177"/>
      <c r="H35" s="34">
        <f>IF(AND(LEN(D35)&gt;1,LEN(D35)&lt;4),1,0)</f>
        <v>0</v>
      </c>
    </row>
    <row r="36" spans="2:8" ht="16.8" thickBot="1" x14ac:dyDescent="0.35">
      <c r="B36" s="24" t="s">
        <v>1493</v>
      </c>
      <c r="C36" s="23" t="s">
        <v>1470</v>
      </c>
      <c r="D36" s="158"/>
      <c r="E36" s="177"/>
      <c r="H36" s="34">
        <f>IF(AND(LEN(D36)&gt;1,LEN(D36)&lt;4),1,0)</f>
        <v>0</v>
      </c>
    </row>
    <row r="37" spans="2:8" ht="16.8" thickBot="1" x14ac:dyDescent="0.35">
      <c r="B37" s="59" t="s">
        <v>1494</v>
      </c>
      <c r="C37" s="27" t="s">
        <v>1471</v>
      </c>
      <c r="D37" s="158"/>
      <c r="E37" s="177"/>
      <c r="H37" s="34">
        <f>IF(AND(LEN(D37)&gt;1,LEN(D37)&lt;4),1,0)</f>
        <v>0</v>
      </c>
    </row>
    <row r="38" spans="2:8" ht="33" thickBot="1" x14ac:dyDescent="0.35">
      <c r="B38" s="59" t="s">
        <v>1495</v>
      </c>
      <c r="C38" s="27" t="s">
        <v>1472</v>
      </c>
      <c r="D38" s="158"/>
      <c r="E38" s="177"/>
      <c r="H38" s="34">
        <f>IF(AND(LEN(D38)&gt;1,LEN(D38)&lt;4),1,0)</f>
        <v>0</v>
      </c>
    </row>
    <row r="39" spans="2:8" ht="16.8" thickBot="1" x14ac:dyDescent="0.35">
      <c r="B39" s="92" t="s">
        <v>1496</v>
      </c>
      <c r="C39" s="81" t="s">
        <v>1475</v>
      </c>
      <c r="D39" s="163" t="s">
        <v>58</v>
      </c>
      <c r="E39" s="160" t="s">
        <v>0</v>
      </c>
    </row>
    <row r="40" spans="2:8" ht="33" thickBot="1" x14ac:dyDescent="0.35">
      <c r="B40" s="93" t="s">
        <v>1473</v>
      </c>
      <c r="C40" s="27" t="s">
        <v>1474</v>
      </c>
      <c r="D40" s="158"/>
      <c r="E40" s="177"/>
      <c r="H40" s="34">
        <f>IF(AND(LEN(D40)&gt;1,LEN(D40)&lt;4),1,0)</f>
        <v>0</v>
      </c>
    </row>
    <row r="42" spans="2:8" x14ac:dyDescent="0.3">
      <c r="D42" s="33"/>
    </row>
  </sheetData>
  <sheetProtection algorithmName="SHA-512" hashValue="qZSZF3mH95POk5oNr2507bvir40hhA+tV6+7c+OOPaUvfIe6VnCEESrH0N2npyxoCBQiEMT9QVL0yT8l0nHxTw==" saltValue="CC51xAOBPFyCvzJJn/SecA==" spinCount="100000" sheet="1" objects="1" scenarios="1" selectLockedCells="1"/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S19"/>
  <sheetViews>
    <sheetView showGridLines="0" workbookViewId="0">
      <selection activeCell="K19" sqref="K19"/>
    </sheetView>
  </sheetViews>
  <sheetFormatPr defaultRowHeight="14.4" x14ac:dyDescent="0.3"/>
  <cols>
    <col min="1" max="1" width="7.109375" customWidth="1"/>
    <col min="19" max="19" width="5.6640625" customWidth="1"/>
  </cols>
  <sheetData>
    <row r="1" spans="2:19" ht="15" thickBot="1" x14ac:dyDescent="0.35"/>
    <row r="2" spans="2:19" ht="15" thickBot="1" x14ac:dyDescent="0.35">
      <c r="B2" s="267" t="s">
        <v>1550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</row>
    <row r="3" spans="2:19" x14ac:dyDescent="0.3">
      <c r="D3" s="270" t="s">
        <v>3</v>
      </c>
      <c r="E3" s="270"/>
      <c r="F3" s="270"/>
      <c r="G3" s="270"/>
    </row>
    <row r="8" spans="2:19" ht="15" thickBot="1" x14ac:dyDescent="0.35"/>
    <row r="9" spans="2:19" ht="15" thickBot="1" x14ac:dyDescent="0.35">
      <c r="J9" s="267" t="s">
        <v>1553</v>
      </c>
      <c r="K9" s="269"/>
    </row>
    <row r="18" spans="4:16" ht="15" thickBot="1" x14ac:dyDescent="0.35"/>
    <row r="19" spans="4:16" ht="15" thickBot="1" x14ac:dyDescent="0.35">
      <c r="D19" s="267" t="s">
        <v>1551</v>
      </c>
      <c r="E19" s="268"/>
      <c r="F19" s="269"/>
      <c r="N19" s="267" t="s">
        <v>1552</v>
      </c>
      <c r="O19" s="268"/>
      <c r="P19" s="269"/>
    </row>
  </sheetData>
  <mergeCells count="5">
    <mergeCell ref="B2:S2"/>
    <mergeCell ref="D3:G3"/>
    <mergeCell ref="D19:F19"/>
    <mergeCell ref="N19:P19"/>
    <mergeCell ref="J9:K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D39"/>
  <sheetViews>
    <sheetView workbookViewId="0">
      <selection activeCell="D4" sqref="D4"/>
    </sheetView>
  </sheetViews>
  <sheetFormatPr defaultRowHeight="14.4" x14ac:dyDescent="0.3"/>
  <cols>
    <col min="2" max="2" width="45.5546875" bestFit="1" customWidth="1"/>
  </cols>
  <sheetData>
    <row r="1" spans="2:4" ht="15" thickBot="1" x14ac:dyDescent="0.35"/>
    <row r="2" spans="2:4" ht="15" thickBot="1" x14ac:dyDescent="0.35">
      <c r="B2" s="2" t="s">
        <v>3</v>
      </c>
      <c r="D2" s="220" t="s">
        <v>1</v>
      </c>
    </row>
    <row r="3" spans="2:4" ht="15" thickBot="1" x14ac:dyDescent="0.35">
      <c r="B3" s="3" t="s">
        <v>5</v>
      </c>
      <c r="D3" s="220" t="s">
        <v>1530</v>
      </c>
    </row>
    <row r="4" spans="2:4" ht="15" thickBot="1" x14ac:dyDescent="0.35">
      <c r="B4" s="3" t="s">
        <v>6</v>
      </c>
    </row>
    <row r="5" spans="2:4" ht="15" thickBot="1" x14ac:dyDescent="0.35">
      <c r="B5" s="3" t="s">
        <v>7</v>
      </c>
    </row>
    <row r="6" spans="2:4" ht="15" thickBot="1" x14ac:dyDescent="0.35">
      <c r="B6" s="3" t="s">
        <v>8</v>
      </c>
    </row>
    <row r="7" spans="2:4" ht="15" thickBot="1" x14ac:dyDescent="0.35">
      <c r="B7" s="3" t="s">
        <v>9</v>
      </c>
    </row>
    <row r="8" spans="2:4" ht="15" thickBot="1" x14ac:dyDescent="0.35">
      <c r="B8" s="3" t="s">
        <v>10</v>
      </c>
    </row>
    <row r="9" spans="2:4" ht="15" thickBot="1" x14ac:dyDescent="0.35">
      <c r="B9" s="3" t="s">
        <v>11</v>
      </c>
    </row>
    <row r="10" spans="2:4" ht="15" thickBot="1" x14ac:dyDescent="0.35">
      <c r="B10" s="3" t="s">
        <v>12</v>
      </c>
    </row>
    <row r="11" spans="2:4" ht="15" thickBot="1" x14ac:dyDescent="0.35">
      <c r="B11" s="3" t="s">
        <v>13</v>
      </c>
    </row>
    <row r="12" spans="2:4" ht="15" thickBot="1" x14ac:dyDescent="0.35">
      <c r="B12" s="3" t="s">
        <v>14</v>
      </c>
    </row>
    <row r="13" spans="2:4" ht="15" thickBot="1" x14ac:dyDescent="0.35">
      <c r="B13" s="3" t="s">
        <v>15</v>
      </c>
    </row>
    <row r="14" spans="2:4" ht="15" thickBot="1" x14ac:dyDescent="0.35">
      <c r="B14" s="3" t="s">
        <v>16</v>
      </c>
    </row>
    <row r="15" spans="2:4" ht="15" thickBot="1" x14ac:dyDescent="0.35">
      <c r="B15" s="3" t="s">
        <v>17</v>
      </c>
    </row>
    <row r="16" spans="2:4" ht="15" thickBot="1" x14ac:dyDescent="0.35">
      <c r="B16" s="3" t="s">
        <v>18</v>
      </c>
    </row>
    <row r="17" spans="2:2" ht="15" thickBot="1" x14ac:dyDescent="0.35">
      <c r="B17" s="3" t="s">
        <v>19</v>
      </c>
    </row>
    <row r="18" spans="2:2" ht="15" thickBot="1" x14ac:dyDescent="0.35">
      <c r="B18" s="3" t="s">
        <v>20</v>
      </c>
    </row>
    <row r="19" spans="2:2" ht="15" thickBot="1" x14ac:dyDescent="0.35">
      <c r="B19" s="3" t="s">
        <v>21</v>
      </c>
    </row>
    <row r="20" spans="2:2" ht="15" thickBot="1" x14ac:dyDescent="0.35">
      <c r="B20" s="3" t="s">
        <v>22</v>
      </c>
    </row>
    <row r="21" spans="2:2" ht="15" thickBot="1" x14ac:dyDescent="0.35">
      <c r="B21" s="3" t="s">
        <v>23</v>
      </c>
    </row>
    <row r="22" spans="2:2" ht="15" thickBot="1" x14ac:dyDescent="0.35">
      <c r="B22" s="3" t="s">
        <v>24</v>
      </c>
    </row>
    <row r="23" spans="2:2" ht="15" thickBot="1" x14ac:dyDescent="0.35">
      <c r="B23" s="3" t="s">
        <v>25</v>
      </c>
    </row>
    <row r="24" spans="2:2" ht="15" thickBot="1" x14ac:dyDescent="0.35">
      <c r="B24" s="3" t="s">
        <v>26</v>
      </c>
    </row>
    <row r="25" spans="2:2" ht="15" thickBot="1" x14ac:dyDescent="0.35">
      <c r="B25" s="3" t="s">
        <v>27</v>
      </c>
    </row>
    <row r="26" spans="2:2" ht="15" thickBot="1" x14ac:dyDescent="0.35">
      <c r="B26" s="1" t="s">
        <v>28</v>
      </c>
    </row>
    <row r="27" spans="2:2" ht="15" thickBot="1" x14ac:dyDescent="0.35">
      <c r="B27" s="1" t="s">
        <v>29</v>
      </c>
    </row>
    <row r="28" spans="2:2" ht="15" thickBot="1" x14ac:dyDescent="0.35">
      <c r="B28" s="1" t="s">
        <v>30</v>
      </c>
    </row>
    <row r="29" spans="2:2" ht="15" thickBot="1" x14ac:dyDescent="0.35">
      <c r="B29" s="1" t="s">
        <v>31</v>
      </c>
    </row>
    <row r="30" spans="2:2" ht="15" thickBot="1" x14ac:dyDescent="0.35">
      <c r="B30" s="1" t="s">
        <v>32</v>
      </c>
    </row>
    <row r="31" spans="2:2" ht="15" thickBot="1" x14ac:dyDescent="0.35">
      <c r="B31" s="1" t="s">
        <v>33</v>
      </c>
    </row>
    <row r="32" spans="2:2" ht="15" thickBot="1" x14ac:dyDescent="0.35">
      <c r="B32" s="1" t="s">
        <v>34</v>
      </c>
    </row>
    <row r="33" spans="2:2" ht="15" thickBot="1" x14ac:dyDescent="0.35">
      <c r="B33" s="1" t="s">
        <v>35</v>
      </c>
    </row>
    <row r="34" spans="2:2" ht="15" thickBot="1" x14ac:dyDescent="0.35">
      <c r="B34" s="1" t="s">
        <v>36</v>
      </c>
    </row>
    <row r="35" spans="2:2" ht="15" thickBot="1" x14ac:dyDescent="0.35">
      <c r="B35" s="1" t="s">
        <v>37</v>
      </c>
    </row>
    <row r="36" spans="2:2" ht="15" thickBot="1" x14ac:dyDescent="0.35">
      <c r="B36" s="1" t="s">
        <v>38</v>
      </c>
    </row>
    <row r="37" spans="2:2" ht="15" thickBot="1" x14ac:dyDescent="0.35">
      <c r="B37" s="1" t="s">
        <v>39</v>
      </c>
    </row>
    <row r="38" spans="2:2" ht="15" thickBot="1" x14ac:dyDescent="0.35">
      <c r="B38" s="1" t="s">
        <v>40</v>
      </c>
    </row>
    <row r="39" spans="2:2" ht="15" thickBot="1" x14ac:dyDescent="0.35">
      <c r="B39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theme="9" tint="-0.499984740745262"/>
    <pageSetUpPr fitToPage="1"/>
  </sheetPr>
  <dimension ref="C1:K65"/>
  <sheetViews>
    <sheetView zoomScale="85" zoomScaleNormal="85" workbookViewId="0">
      <selection activeCell="C3" sqref="C3"/>
    </sheetView>
  </sheetViews>
  <sheetFormatPr defaultColWidth="9.109375" defaultRowHeight="14.4" x14ac:dyDescent="0.3"/>
  <cols>
    <col min="1" max="2" width="9.109375" style="9"/>
    <col min="3" max="3" width="65.109375" style="9" customWidth="1"/>
    <col min="4" max="4" width="13.33203125" style="8" customWidth="1"/>
    <col min="5" max="5" width="12" style="8" customWidth="1"/>
    <col min="6" max="6" width="9.109375" style="9"/>
    <col min="7" max="7" width="33.44140625" style="9" customWidth="1"/>
    <col min="8" max="8" width="18.5546875" style="218" customWidth="1"/>
    <col min="9" max="9" width="33" style="9" customWidth="1"/>
    <col min="10" max="10" width="13" style="9" customWidth="1"/>
    <col min="11" max="11" width="10.88671875" style="9" customWidth="1"/>
    <col min="12" max="12" width="7.5546875" style="9" customWidth="1"/>
    <col min="13" max="16384" width="9.109375" style="9"/>
  </cols>
  <sheetData>
    <row r="1" spans="3:7" ht="21.6" thickBot="1" x14ac:dyDescent="0.45">
      <c r="C1" s="7" t="s">
        <v>3</v>
      </c>
    </row>
    <row r="2" spans="3:7" ht="16.8" thickBot="1" x14ac:dyDescent="0.35">
      <c r="C2" s="65" t="s">
        <v>404</v>
      </c>
    </row>
    <row r="3" spans="3:7" ht="21.6" thickBot="1" x14ac:dyDescent="0.45">
      <c r="C3" s="132" t="s">
        <v>1542</v>
      </c>
    </row>
    <row r="4" spans="3:7" ht="16.8" thickBot="1" x14ac:dyDescent="0.35">
      <c r="C4" s="65" t="s">
        <v>1521</v>
      </c>
    </row>
    <row r="5" spans="3:7" ht="21.6" thickBot="1" x14ac:dyDescent="0.45">
      <c r="C5" s="132" t="s">
        <v>1531</v>
      </c>
    </row>
    <row r="6" spans="3:7" ht="21" x14ac:dyDescent="0.4">
      <c r="C6" s="7"/>
    </row>
    <row r="7" spans="3:7" ht="15" thickBot="1" x14ac:dyDescent="0.35"/>
    <row r="8" spans="3:7" ht="45" customHeight="1" x14ac:dyDescent="0.3">
      <c r="C8" s="65" t="s">
        <v>1516</v>
      </c>
      <c r="D8" s="61" t="s">
        <v>1566</v>
      </c>
      <c r="E8" s="61" t="s">
        <v>1519</v>
      </c>
      <c r="G8" s="9" t="s">
        <v>3</v>
      </c>
    </row>
    <row r="9" spans="3:7" ht="24.75" customHeight="1" x14ac:dyDescent="0.3">
      <c r="C9" s="16" t="s">
        <v>50</v>
      </c>
      <c r="D9" s="196">
        <f>'1. BPV Fundamentals'!G3</f>
        <v>200</v>
      </c>
      <c r="E9" s="113">
        <f>'1. BPV Fundamentals'!E3</f>
        <v>0</v>
      </c>
    </row>
    <row r="10" spans="3:7" x14ac:dyDescent="0.3">
      <c r="C10" s="16" t="s">
        <v>51</v>
      </c>
      <c r="D10" s="196">
        <f>'2. Code References Overview'!G3</f>
        <v>11</v>
      </c>
      <c r="E10" s="113">
        <f>'2. Code References Overview'!E3</f>
        <v>0</v>
      </c>
    </row>
    <row r="11" spans="3:7" x14ac:dyDescent="0.3">
      <c r="C11" s="16" t="s">
        <v>52</v>
      </c>
      <c r="D11" s="196">
        <f>'3. Safety'!G3</f>
        <v>43</v>
      </c>
      <c r="E11" s="113">
        <f>'3. Safety'!E3</f>
        <v>0</v>
      </c>
    </row>
    <row r="12" spans="3:7" x14ac:dyDescent="0.3">
      <c r="C12" s="16" t="s">
        <v>53</v>
      </c>
      <c r="D12" s="196">
        <f>'4. Pwr Boilers and Pwr Piping'!G3</f>
        <v>93</v>
      </c>
      <c r="E12" s="113">
        <f>'4. Pwr Boilers and Pwr Piping'!E3</f>
        <v>0</v>
      </c>
    </row>
    <row r="13" spans="3:7" x14ac:dyDescent="0.3">
      <c r="C13" s="16" t="s">
        <v>54</v>
      </c>
      <c r="D13" s="196">
        <f>'5. LP and Heating Boilers'!G3</f>
        <v>251</v>
      </c>
      <c r="E13" s="113">
        <f>'5. LP and Heating Boilers'!E3</f>
        <v>0</v>
      </c>
    </row>
    <row r="14" spans="3:7" x14ac:dyDescent="0.3">
      <c r="C14" s="16" t="s">
        <v>55</v>
      </c>
      <c r="D14" s="196">
        <f>'6. Pressure Vessels'!G3</f>
        <v>66</v>
      </c>
      <c r="E14" s="113">
        <f>'6. Pressure Vessels'!E3</f>
        <v>0</v>
      </c>
      <c r="G14" s="9">
        <f>D16-E16</f>
        <v>692</v>
      </c>
    </row>
    <row r="15" spans="3:7" x14ac:dyDescent="0.3">
      <c r="C15" s="17" t="s">
        <v>56</v>
      </c>
      <c r="D15" s="196">
        <f>'7. Pressure Relief Devices'!H3</f>
        <v>28</v>
      </c>
      <c r="E15" s="113">
        <f>'7. Pressure Relief Devices'!E3</f>
        <v>0</v>
      </c>
      <c r="G15" s="9">
        <f>E16</f>
        <v>0</v>
      </c>
    </row>
    <row r="16" spans="3:7" ht="15" thickBot="1" x14ac:dyDescent="0.35">
      <c r="C16" s="96" t="s">
        <v>374</v>
      </c>
      <c r="D16" s="246">
        <f>SUM(D9:D15)</f>
        <v>692</v>
      </c>
      <c r="E16" s="245">
        <f>SUM(E9:E15)</f>
        <v>0</v>
      </c>
      <c r="F16" s="9" t="s">
        <v>3</v>
      </c>
    </row>
    <row r="17" spans="3:5" ht="15" thickBot="1" x14ac:dyDescent="0.35"/>
    <row r="18" spans="3:5" ht="48.75" customHeight="1" thickBot="1" x14ac:dyDescent="0.35">
      <c r="C18" s="65" t="s">
        <v>46</v>
      </c>
      <c r="D18" s="66" t="s">
        <v>365</v>
      </c>
      <c r="E18" s="127" t="s">
        <v>43</v>
      </c>
    </row>
    <row r="19" spans="3:5" x14ac:dyDescent="0.3">
      <c r="C19" s="10" t="s">
        <v>5</v>
      </c>
      <c r="D19" s="11">
        <f>COUNTIF('Inspection Log'!$C$6:$C$305,'STATUS TRACKER'!C19)</f>
        <v>0</v>
      </c>
      <c r="E19" s="11">
        <f>SUMIF('Inspection Log'!$C$6:$C$2022,'STATUS TRACKER'!C19,'Inspection Log'!$H$6:$H$2022)</f>
        <v>0</v>
      </c>
    </row>
    <row r="20" spans="3:5" x14ac:dyDescent="0.3">
      <c r="C20" s="12" t="s">
        <v>6</v>
      </c>
      <c r="D20" s="11">
        <f>COUNTIF('Inspection Log'!$C$6:$C$305,'STATUS TRACKER'!C20)</f>
        <v>0</v>
      </c>
      <c r="E20" s="11">
        <f>SUMIF('Inspection Log'!$C$6:$C$2022,'STATUS TRACKER'!C20,'Inspection Log'!$H$6:$H$2022)</f>
        <v>0</v>
      </c>
    </row>
    <row r="21" spans="3:5" x14ac:dyDescent="0.3">
      <c r="C21" s="12" t="s">
        <v>7</v>
      </c>
      <c r="D21" s="11">
        <f>COUNTIF('Inspection Log'!$C$6:$C$305,'STATUS TRACKER'!C21)</f>
        <v>0</v>
      </c>
      <c r="E21" s="11">
        <f>SUMIF('Inspection Log'!$C$6:$C$2022,'STATUS TRACKER'!C21,'Inspection Log'!$H$6:$H$2022)</f>
        <v>0</v>
      </c>
    </row>
    <row r="22" spans="3:5" x14ac:dyDescent="0.3">
      <c r="C22" s="12" t="s">
        <v>8</v>
      </c>
      <c r="D22" s="11">
        <f>COUNTIF('Inspection Log'!$C$6:$C$305,'STATUS TRACKER'!C22)</f>
        <v>1</v>
      </c>
      <c r="E22" s="11">
        <f>SUMIF('Inspection Log'!$C$6:$C$2022,'STATUS TRACKER'!C22,'Inspection Log'!$H$6:$H$2022)</f>
        <v>1</v>
      </c>
    </row>
    <row r="23" spans="3:5" x14ac:dyDescent="0.3">
      <c r="C23" s="12" t="s">
        <v>9</v>
      </c>
      <c r="D23" s="11">
        <f>COUNTIF('Inspection Log'!$C$6:$C$305,'STATUS TRACKER'!C23)</f>
        <v>0</v>
      </c>
      <c r="E23" s="11">
        <f>SUMIF('Inspection Log'!$C$6:$C$2022,'STATUS TRACKER'!C23,'Inspection Log'!$H$6:$H$2022)</f>
        <v>0</v>
      </c>
    </row>
    <row r="24" spans="3:5" x14ac:dyDescent="0.3">
      <c r="C24" s="12" t="s">
        <v>10</v>
      </c>
      <c r="D24" s="11">
        <f>COUNTIF('Inspection Log'!$C$6:$C$305,'STATUS TRACKER'!C24)</f>
        <v>0</v>
      </c>
      <c r="E24" s="11">
        <f>SUMIF('Inspection Log'!$C$6:$C$2022,'STATUS TRACKER'!C24,'Inspection Log'!$H$6:$H$2022)</f>
        <v>0</v>
      </c>
    </row>
    <row r="25" spans="3:5" x14ac:dyDescent="0.3">
      <c r="C25" s="12" t="s">
        <v>11</v>
      </c>
      <c r="D25" s="11">
        <f>COUNTIF('Inspection Log'!$C$6:$C$305,'STATUS TRACKER'!C25)</f>
        <v>0</v>
      </c>
      <c r="E25" s="11">
        <f>SUMIF('Inspection Log'!$C$6:$C$2022,'STATUS TRACKER'!C25,'Inspection Log'!$H$6:$H$2022)</f>
        <v>0</v>
      </c>
    </row>
    <row r="26" spans="3:5" x14ac:dyDescent="0.3">
      <c r="C26" s="12" t="s">
        <v>12</v>
      </c>
      <c r="D26" s="11">
        <f>COUNTIF('Inspection Log'!$C$6:$C$305,'STATUS TRACKER'!C26)</f>
        <v>0</v>
      </c>
      <c r="E26" s="11">
        <f>SUMIF('Inspection Log'!$C$6:$C$2022,'STATUS TRACKER'!C26,'Inspection Log'!$H$6:$H$2022)</f>
        <v>0</v>
      </c>
    </row>
    <row r="27" spans="3:5" x14ac:dyDescent="0.3">
      <c r="C27" s="12" t="s">
        <v>13</v>
      </c>
      <c r="D27" s="11">
        <f>COUNTIF('Inspection Log'!$C$6:$C$305,'STATUS TRACKER'!C27)</f>
        <v>0</v>
      </c>
      <c r="E27" s="11">
        <f>SUMIF('Inspection Log'!$C$6:$C$2022,'STATUS TRACKER'!C27,'Inspection Log'!$H$6:$H$2022)</f>
        <v>0</v>
      </c>
    </row>
    <row r="28" spans="3:5" x14ac:dyDescent="0.3">
      <c r="C28" s="12" t="s">
        <v>14</v>
      </c>
      <c r="D28" s="11">
        <f>COUNTIF('Inspection Log'!$C$6:$C$305,'STATUS TRACKER'!C28)</f>
        <v>0</v>
      </c>
      <c r="E28" s="11">
        <f>SUMIF('Inspection Log'!$C$6:$C$2022,'STATUS TRACKER'!C28,'Inspection Log'!$H$6:$H$2022)</f>
        <v>0</v>
      </c>
    </row>
    <row r="29" spans="3:5" x14ac:dyDescent="0.3">
      <c r="C29" s="12" t="s">
        <v>15</v>
      </c>
      <c r="D29" s="11">
        <f>COUNTIF('Inspection Log'!$C$6:$C$305,'STATUS TRACKER'!C29)</f>
        <v>0</v>
      </c>
      <c r="E29" s="11">
        <f>SUMIF('Inspection Log'!$C$6:$C$2022,'STATUS TRACKER'!C29,'Inspection Log'!$H$6:$H$2022)</f>
        <v>0</v>
      </c>
    </row>
    <row r="30" spans="3:5" x14ac:dyDescent="0.3">
      <c r="C30" s="12" t="s">
        <v>16</v>
      </c>
      <c r="D30" s="11">
        <f>COUNTIF('Inspection Log'!$C$6:$C$305,'STATUS TRACKER'!C30)</f>
        <v>0</v>
      </c>
      <c r="E30" s="11">
        <f>SUMIF('Inspection Log'!$C$6:$C$2022,'STATUS TRACKER'!C30,'Inspection Log'!$H$6:$H$2022)</f>
        <v>0</v>
      </c>
    </row>
    <row r="31" spans="3:5" x14ac:dyDescent="0.3">
      <c r="C31" s="12" t="s">
        <v>17</v>
      </c>
      <c r="D31" s="11">
        <f>COUNTIF('Inspection Log'!$C$6:$C$305,'STATUS TRACKER'!C31)</f>
        <v>0</v>
      </c>
      <c r="E31" s="11">
        <f>SUMIF('Inspection Log'!$C$6:$C$2022,'STATUS TRACKER'!C31,'Inspection Log'!$H$6:$H$2022)</f>
        <v>0</v>
      </c>
    </row>
    <row r="32" spans="3:5" x14ac:dyDescent="0.3">
      <c r="C32" s="12" t="s">
        <v>18</v>
      </c>
      <c r="D32" s="11">
        <f>COUNTIF('Inspection Log'!$C$6:$C$305,'STATUS TRACKER'!C32)</f>
        <v>0</v>
      </c>
      <c r="E32" s="11">
        <f>SUMIF('Inspection Log'!$C$6:$C$2022,'STATUS TRACKER'!C32,'Inspection Log'!$H$6:$H$2022)</f>
        <v>0</v>
      </c>
    </row>
    <row r="33" spans="3:11" ht="16.2" x14ac:dyDescent="0.3">
      <c r="C33" s="12" t="s">
        <v>19</v>
      </c>
      <c r="D33" s="11">
        <f>COUNTIF('Inspection Log'!$C$6:$C$305,'STATUS TRACKER'!C33)</f>
        <v>0</v>
      </c>
      <c r="E33" s="11">
        <f>SUMIF('Inspection Log'!$C$6:$C$2022,'STATUS TRACKER'!C33,'Inspection Log'!$H$6:$H$2022)</f>
        <v>0</v>
      </c>
      <c r="G33" s="216" t="s">
        <v>1529</v>
      </c>
      <c r="H33" s="216" t="s">
        <v>1528</v>
      </c>
    </row>
    <row r="34" spans="3:11" x14ac:dyDescent="0.3">
      <c r="C34" s="12" t="s">
        <v>20</v>
      </c>
      <c r="D34" s="11">
        <f>COUNTIF('Inspection Log'!$C$6:$C$305,'STATUS TRACKER'!C34)</f>
        <v>0</v>
      </c>
      <c r="E34" s="11">
        <f>SUMIF('Inspection Log'!$C$6:$C$2022,'STATUS TRACKER'!C34,'Inspection Log'!$H$6:$H$2022)</f>
        <v>0</v>
      </c>
      <c r="G34" s="217" t="str">
        <f>IF(ISBLANK('Inspector List'!B3),"",'Inspector List'!B3)</f>
        <v>Name Here</v>
      </c>
      <c r="H34" s="219">
        <f>'Inspector List'!F3</f>
        <v>0</v>
      </c>
      <c r="I34" s="214"/>
      <c r="K34" s="9" t="s">
        <v>3</v>
      </c>
    </row>
    <row r="35" spans="3:11" x14ac:dyDescent="0.3">
      <c r="C35" s="12" t="s">
        <v>21</v>
      </c>
      <c r="D35" s="11">
        <f>COUNTIF('Inspection Log'!$C$6:$C$305,'STATUS TRACKER'!C35)</f>
        <v>0</v>
      </c>
      <c r="E35" s="11">
        <f>SUMIF('Inspection Log'!$C$6:$C$2022,'STATUS TRACKER'!C35,'Inspection Log'!$H$6:$H$2022)</f>
        <v>0</v>
      </c>
      <c r="G35" s="217" t="str">
        <f>IF(ISBLANK('Inspector List'!B4),"",'Inspector List'!B4)</f>
        <v>Ralph Cramdon</v>
      </c>
      <c r="H35" s="219">
        <f>'Inspector List'!F4</f>
        <v>3.3333333333333335E-3</v>
      </c>
      <c r="I35" s="213"/>
    </row>
    <row r="36" spans="3:11" x14ac:dyDescent="0.3">
      <c r="C36" s="12" t="s">
        <v>22</v>
      </c>
      <c r="D36" s="11">
        <f>COUNTIF('Inspection Log'!$C$6:$C$305,'STATUS TRACKER'!C36)</f>
        <v>0</v>
      </c>
      <c r="E36" s="11">
        <f>SUMIF('Inspection Log'!$C$6:$C$2022,'STATUS TRACKER'!C36,'Inspection Log'!$H$6:$H$2022)</f>
        <v>0</v>
      </c>
      <c r="G36" s="217" t="str">
        <f>IF(ISBLANK('Inspector List'!B5),"",'Inspector List'!B5)</f>
        <v>Steven Noonan</v>
      </c>
      <c r="H36" s="219">
        <f>'Inspector List'!F5</f>
        <v>3.3333333333333335E-3</v>
      </c>
    </row>
    <row r="37" spans="3:11" x14ac:dyDescent="0.3">
      <c r="C37" s="12" t="s">
        <v>23</v>
      </c>
      <c r="D37" s="11">
        <f>COUNTIF('Inspection Log'!$C$6:$C$305,'STATUS TRACKER'!C37)</f>
        <v>0</v>
      </c>
      <c r="E37" s="11">
        <f>SUMIF('Inspection Log'!$C$6:$C$2022,'STATUS TRACKER'!C37,'Inspection Log'!$H$6:$H$2022)</f>
        <v>0</v>
      </c>
      <c r="G37" s="217" t="str">
        <f>IF(ISBLANK('Inspector List'!B6),"",'Inspector List'!B6)</f>
        <v/>
      </c>
      <c r="H37" s="219" t="str">
        <f>'Inspector List'!F6</f>
        <v/>
      </c>
    </row>
    <row r="38" spans="3:11" x14ac:dyDescent="0.3">
      <c r="C38" s="12" t="s">
        <v>24</v>
      </c>
      <c r="D38" s="11">
        <f>COUNTIF('Inspection Log'!$C$6:$C$305,'STATUS TRACKER'!C38)</f>
        <v>0</v>
      </c>
      <c r="E38" s="11">
        <f>SUMIF('Inspection Log'!$C$6:$C$2022,'STATUS TRACKER'!C38,'Inspection Log'!$H$6:$H$2022)</f>
        <v>0</v>
      </c>
      <c r="G38" s="217" t="str">
        <f>IF(ISBLANK('Inspector List'!B7),"",'Inspector List'!B7)</f>
        <v/>
      </c>
      <c r="H38" s="219" t="str">
        <f>'Inspector List'!F7</f>
        <v/>
      </c>
    </row>
    <row r="39" spans="3:11" x14ac:dyDescent="0.3">
      <c r="C39" s="12" t="s">
        <v>25</v>
      </c>
      <c r="D39" s="11">
        <f>COUNTIF('Inspection Log'!$C$6:$C$305,'STATUS TRACKER'!C39)</f>
        <v>0</v>
      </c>
      <c r="E39" s="11">
        <f>SUMIF('Inspection Log'!$C$6:$C$2022,'STATUS TRACKER'!C39,'Inspection Log'!$H$6:$H$2022)</f>
        <v>0</v>
      </c>
      <c r="G39" s="217" t="str">
        <f>IF(ISBLANK('Inspector List'!B8),"",'Inspector List'!B8)</f>
        <v/>
      </c>
      <c r="H39" s="219" t="str">
        <f>'Inspector List'!F8</f>
        <v/>
      </c>
    </row>
    <row r="40" spans="3:11" x14ac:dyDescent="0.3">
      <c r="C40" s="12" t="s">
        <v>26</v>
      </c>
      <c r="D40" s="11">
        <f>COUNTIF('Inspection Log'!$C$6:$C$305,'STATUS TRACKER'!C40)</f>
        <v>0</v>
      </c>
      <c r="E40" s="11">
        <f>SUMIF('Inspection Log'!$C$6:$C$2022,'STATUS TRACKER'!C40,'Inspection Log'!$H$6:$H$2022)</f>
        <v>0</v>
      </c>
      <c r="G40" s="217" t="str">
        <f>IF(ISBLANK('Inspector List'!B9),"",'Inspector List'!B9)</f>
        <v/>
      </c>
      <c r="H40" s="219" t="str">
        <f>'Inspector List'!F9</f>
        <v/>
      </c>
    </row>
    <row r="41" spans="3:11" x14ac:dyDescent="0.3">
      <c r="C41" s="12" t="s">
        <v>27</v>
      </c>
      <c r="D41" s="11">
        <f>COUNTIF('Inspection Log'!$C$6:$C$305,'STATUS TRACKER'!C41)</f>
        <v>0</v>
      </c>
      <c r="E41" s="11">
        <f>SUMIF('Inspection Log'!$C$6:$C$2022,'STATUS TRACKER'!C41,'Inspection Log'!$H$6:$H$2022)</f>
        <v>0</v>
      </c>
      <c r="G41" s="217" t="str">
        <f>IF(ISBLANK('Inspector List'!B10),"",'Inspector List'!B10)</f>
        <v/>
      </c>
      <c r="H41" s="219" t="str">
        <f>'Inspector List'!F10</f>
        <v/>
      </c>
    </row>
    <row r="42" spans="3:11" x14ac:dyDescent="0.3">
      <c r="C42" s="13" t="s">
        <v>28</v>
      </c>
      <c r="D42" s="11">
        <f>COUNTIF('Inspection Log'!$C$6:$C$305,'STATUS TRACKER'!C42)</f>
        <v>0</v>
      </c>
      <c r="E42" s="11">
        <f>SUMIF('Inspection Log'!$C$6:$C$2022,'STATUS TRACKER'!C42,'Inspection Log'!$H$6:$H$2022)</f>
        <v>0</v>
      </c>
      <c r="G42" s="217" t="str">
        <f>IF(ISBLANK('Inspector List'!B11),"",'Inspector List'!B11)</f>
        <v/>
      </c>
      <c r="H42" s="219" t="str">
        <f>'Inspector List'!F11</f>
        <v/>
      </c>
    </row>
    <row r="43" spans="3:11" x14ac:dyDescent="0.3">
      <c r="C43" s="13" t="s">
        <v>29</v>
      </c>
      <c r="D43" s="11">
        <f>COUNTIF('Inspection Log'!$C$6:$C$305,'STATUS TRACKER'!C43)</f>
        <v>0</v>
      </c>
      <c r="E43" s="11">
        <f>SUMIF('Inspection Log'!$C$6:$C$2022,'STATUS TRACKER'!C43,'Inspection Log'!$H$6:$H$2022)</f>
        <v>0</v>
      </c>
      <c r="G43" s="217" t="str">
        <f>IF(ISBLANK('Inspector List'!B12),"",'Inspector List'!B12)</f>
        <v/>
      </c>
      <c r="H43" s="219" t="str">
        <f>'Inspector List'!F12</f>
        <v/>
      </c>
    </row>
    <row r="44" spans="3:11" x14ac:dyDescent="0.3">
      <c r="C44" s="13" t="s">
        <v>30</v>
      </c>
      <c r="D44" s="11">
        <f>COUNTIF('Inspection Log'!$C$6:$C$305,'STATUS TRACKER'!C44)</f>
        <v>1</v>
      </c>
      <c r="E44" s="11">
        <f>SUMIF('Inspection Log'!$C$6:$C$2022,'STATUS TRACKER'!C44,'Inspection Log'!$H$6:$H$2022)</f>
        <v>6</v>
      </c>
      <c r="G44" s="217" t="str">
        <f>IF(ISBLANK('Inspector List'!B13),"",'Inspector List'!B13)</f>
        <v/>
      </c>
      <c r="H44" s="219" t="str">
        <f>'Inspector List'!F13</f>
        <v/>
      </c>
    </row>
    <row r="45" spans="3:11" x14ac:dyDescent="0.3">
      <c r="C45" s="13" t="s">
        <v>31</v>
      </c>
      <c r="D45" s="11">
        <f>COUNTIF('Inspection Log'!$C$6:$C$305,'STATUS TRACKER'!C45)</f>
        <v>0</v>
      </c>
      <c r="E45" s="11">
        <f>SUMIF('Inspection Log'!$C$6:$C$2022,'STATUS TRACKER'!C45,'Inspection Log'!$H$6:$H$2022)</f>
        <v>0</v>
      </c>
      <c r="G45" s="217" t="str">
        <f>IF(ISBLANK('Inspector List'!B14),"",'Inspector List'!B14)</f>
        <v/>
      </c>
      <c r="H45" s="219" t="str">
        <f>'Inspector List'!F14</f>
        <v/>
      </c>
    </row>
    <row r="46" spans="3:11" x14ac:dyDescent="0.3">
      <c r="C46" s="13" t="s">
        <v>32</v>
      </c>
      <c r="D46" s="11">
        <f>COUNTIF('Inspection Log'!$C$6:$C$305,'STATUS TRACKER'!C46)</f>
        <v>0</v>
      </c>
      <c r="E46" s="11">
        <f>SUMIF('Inspection Log'!$C$6:$C$2022,'STATUS TRACKER'!C46,'Inspection Log'!$H$6:$H$2022)</f>
        <v>0</v>
      </c>
      <c r="H46" s="9"/>
    </row>
    <row r="47" spans="3:11" x14ac:dyDescent="0.3">
      <c r="C47" s="13" t="s">
        <v>33</v>
      </c>
      <c r="D47" s="11">
        <f>COUNTIF('Inspection Log'!$C$6:$C$305,'STATUS TRACKER'!C47)</f>
        <v>0</v>
      </c>
      <c r="E47" s="11">
        <f>SUMIF('Inspection Log'!$C$6:$C$2022,'STATUS TRACKER'!C47,'Inspection Log'!$H$6:$H$2022)</f>
        <v>0</v>
      </c>
      <c r="H47" s="9"/>
    </row>
    <row r="48" spans="3:11" x14ac:dyDescent="0.3">
      <c r="C48" s="13" t="s">
        <v>34</v>
      </c>
      <c r="D48" s="11">
        <f>COUNTIF('Inspection Log'!$C$6:$C$305,'STATUS TRACKER'!C48)</f>
        <v>0</v>
      </c>
      <c r="E48" s="11">
        <f>SUMIF('Inspection Log'!$C$6:$C$2022,'STATUS TRACKER'!C48,'Inspection Log'!$H$6:$H$2022)</f>
        <v>0</v>
      </c>
    </row>
    <row r="49" spans="3:5" x14ac:dyDescent="0.3">
      <c r="C49" s="13" t="s">
        <v>35</v>
      </c>
      <c r="D49" s="11">
        <f>COUNTIF('Inspection Log'!$C$6:$C$305,'STATUS TRACKER'!C49)</f>
        <v>0</v>
      </c>
      <c r="E49" s="11">
        <f>SUMIF('Inspection Log'!$C$6:$C$2022,'STATUS TRACKER'!C49,'Inspection Log'!$H$6:$H$2022)</f>
        <v>0</v>
      </c>
    </row>
    <row r="50" spans="3:5" x14ac:dyDescent="0.3">
      <c r="C50" s="13" t="s">
        <v>36</v>
      </c>
      <c r="D50" s="11">
        <f>COUNTIF('Inspection Log'!$C$6:$C$305,'STATUS TRACKER'!C50)</f>
        <v>0</v>
      </c>
      <c r="E50" s="11">
        <f>SUMIF('Inspection Log'!$C$6:$C$2022,'STATUS TRACKER'!C50,'Inspection Log'!$H$6:$H$2022)</f>
        <v>0</v>
      </c>
    </row>
    <row r="51" spans="3:5" x14ac:dyDescent="0.3">
      <c r="C51" s="13" t="s">
        <v>37</v>
      </c>
      <c r="D51" s="11">
        <f>COUNTIF('Inspection Log'!$C$6:$C$305,'STATUS TRACKER'!C51)</f>
        <v>0</v>
      </c>
      <c r="E51" s="11">
        <f>SUMIF('Inspection Log'!$C$6:$C$2022,'STATUS TRACKER'!C51,'Inspection Log'!$H$6:$H$2022)</f>
        <v>0</v>
      </c>
    </row>
    <row r="52" spans="3:5" x14ac:dyDescent="0.3">
      <c r="C52" s="13" t="s">
        <v>38</v>
      </c>
      <c r="D52" s="11">
        <f>COUNTIF('Inspection Log'!$C$6:$C$305,'STATUS TRACKER'!C52)</f>
        <v>0</v>
      </c>
      <c r="E52" s="11">
        <f>SUMIF('Inspection Log'!$C$6:$C$2022,'STATUS TRACKER'!C52,'Inspection Log'!$H$6:$H$2022)</f>
        <v>0</v>
      </c>
    </row>
    <row r="53" spans="3:5" x14ac:dyDescent="0.3">
      <c r="C53" s="13" t="s">
        <v>39</v>
      </c>
      <c r="D53" s="11">
        <f>COUNTIF('Inspection Log'!$C$6:$C$305,'STATUS TRACKER'!C53)</f>
        <v>0</v>
      </c>
      <c r="E53" s="11">
        <f>SUMIF('Inspection Log'!$C$6:$C$2022,'STATUS TRACKER'!C53,'Inspection Log'!$H$6:$H$2022)</f>
        <v>0</v>
      </c>
    </row>
    <row r="54" spans="3:5" x14ac:dyDescent="0.3">
      <c r="C54" s="13" t="s">
        <v>40</v>
      </c>
      <c r="D54" s="11">
        <f>COUNTIF('Inspection Log'!$C$6:$C$305,'STATUS TRACKER'!C54)</f>
        <v>0</v>
      </c>
      <c r="E54" s="11">
        <f>SUMIF('Inspection Log'!$C$6:$C$2022,'STATUS TRACKER'!C54,'Inspection Log'!$H$6:$H$2022)</f>
        <v>0</v>
      </c>
    </row>
    <row r="55" spans="3:5" ht="15" thickBot="1" x14ac:dyDescent="0.35">
      <c r="C55" s="14" t="s">
        <v>4</v>
      </c>
      <c r="D55" s="11">
        <f>COUNTIF('Inspection Log'!$C$6:$C$305,'STATUS TRACKER'!C55)</f>
        <v>0</v>
      </c>
      <c r="E55" s="11">
        <f>SUMIF('Inspection Log'!$C$6:$C$2022,'STATUS TRACKER'!C55,'Inspection Log'!$H$6:$H$2022)</f>
        <v>0</v>
      </c>
    </row>
    <row r="56" spans="3:5" ht="15" thickBot="1" x14ac:dyDescent="0.35">
      <c r="C56" s="62" t="s">
        <v>45</v>
      </c>
      <c r="D56" s="63">
        <f>ROUNDUP(SUM(D19:D55),1)</f>
        <v>2</v>
      </c>
      <c r="E56" s="64">
        <f>SUM(E19:E55)</f>
        <v>7</v>
      </c>
    </row>
    <row r="57" spans="3:5" ht="15" thickBot="1" x14ac:dyDescent="0.35"/>
    <row r="58" spans="3:5" ht="15" thickBot="1" x14ac:dyDescent="0.35">
      <c r="C58" s="62" t="s">
        <v>1517</v>
      </c>
      <c r="D58" s="197">
        <v>300</v>
      </c>
      <c r="E58" s="64"/>
    </row>
    <row r="59" spans="3:5" ht="15" thickBot="1" x14ac:dyDescent="0.35">
      <c r="C59" s="8"/>
    </row>
    <row r="60" spans="3:5" ht="15" thickBot="1" x14ac:dyDescent="0.35">
      <c r="C60" s="62" t="s">
        <v>1518</v>
      </c>
      <c r="D60" s="198">
        <f>D56/D58</f>
        <v>6.6666666666666671E-3</v>
      </c>
      <c r="E60" s="64"/>
    </row>
    <row r="61" spans="3:5" x14ac:dyDescent="0.3">
      <c r="D61" s="9"/>
    </row>
    <row r="63" spans="3:5" x14ac:dyDescent="0.3">
      <c r="D63" s="248">
        <f>D56</f>
        <v>2</v>
      </c>
      <c r="E63" s="248">
        <f>D56/300</f>
        <v>6.6666666666666671E-3</v>
      </c>
    </row>
    <row r="64" spans="3:5" x14ac:dyDescent="0.3">
      <c r="D64" s="248">
        <f>300-D63</f>
        <v>298</v>
      </c>
      <c r="E64" s="248"/>
    </row>
    <row r="65" spans="4:5" x14ac:dyDescent="0.3">
      <c r="D65" s="248" t="s">
        <v>3</v>
      </c>
      <c r="E65" s="248"/>
    </row>
  </sheetData>
  <sheetProtection algorithmName="SHA-512" hashValue="/s9A/ZPQnRhxJK043/hm4pB9mZyyDr89eR2wPkYYBhEXdHGS9jNA3cu2AZmcIwo509s1yYIBrQWcovAhAJdQ3Q==" saltValue="H4UOzwj/Qu8dYkJtc/LEBQ==" spinCount="100000" sheet="1" objects="1" scenarios="1" selectLockedCells="1"/>
  <conditionalFormatting sqref="D19:E55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J1062"/>
  <sheetViews>
    <sheetView zoomScale="85" zoomScaleNormal="85" zoomScaleSheetLayoutView="80" workbookViewId="0">
      <pane ySplit="5" topLeftCell="A6" activePane="bottomLeft" state="frozenSplit"/>
      <selection activeCell="C5" sqref="C5"/>
      <selection pane="bottomLeft" activeCell="G10" sqref="G10"/>
    </sheetView>
  </sheetViews>
  <sheetFormatPr defaultColWidth="9.109375" defaultRowHeight="14.4" x14ac:dyDescent="0.3"/>
  <cols>
    <col min="1" max="1" width="8.88671875" style="146" customWidth="1"/>
    <col min="2" max="2" width="10.5546875" style="244" customWidth="1"/>
    <col min="3" max="3" width="51.88671875" style="147" customWidth="1"/>
    <col min="4" max="4" width="9.6640625" style="148" customWidth="1"/>
    <col min="5" max="5" width="11.6640625" style="151" customWidth="1"/>
    <col min="6" max="6" width="10.88671875" style="148" customWidth="1"/>
    <col min="7" max="7" width="64.109375" style="149" customWidth="1"/>
    <col min="8" max="8" width="7.6640625" style="150" customWidth="1"/>
    <col min="9" max="9" width="16.6640625" style="149" customWidth="1"/>
    <col min="10" max="10" width="8.88671875"/>
    <col min="11" max="12" width="9.109375" style="133"/>
    <col min="13" max="16" width="63.88671875" style="133" customWidth="1"/>
    <col min="17" max="16384" width="9.109375" style="133"/>
  </cols>
  <sheetData>
    <row r="1" spans="1:9" ht="33.75" customHeight="1" x14ac:dyDescent="0.3">
      <c r="B1" s="239"/>
      <c r="C1" s="146"/>
      <c r="D1" s="146"/>
      <c r="E1" s="146"/>
      <c r="F1" s="146"/>
      <c r="G1" s="146"/>
      <c r="H1" s="146"/>
      <c r="I1" s="146"/>
    </row>
    <row r="2" spans="1:9" s="138" customFormat="1" ht="39" customHeight="1" x14ac:dyDescent="0.35">
      <c r="A2" s="134"/>
      <c r="B2" s="240" t="s">
        <v>1511</v>
      </c>
      <c r="C2" s="202" t="str">
        <f>'STATUS TRACKER'!C3</f>
        <v>Name Here</v>
      </c>
      <c r="D2" s="105"/>
      <c r="E2" s="137"/>
      <c r="F2" s="105"/>
      <c r="G2" s="135" t="s">
        <v>3</v>
      </c>
      <c r="H2" s="136"/>
      <c r="I2" s="135"/>
    </row>
    <row r="3" spans="1:9" s="138" customFormat="1" ht="18" customHeight="1" thickBot="1" x14ac:dyDescent="0.35">
      <c r="A3" s="134"/>
      <c r="B3" s="241" t="s">
        <v>1524</v>
      </c>
      <c r="C3" s="97" t="str">
        <f>'STATUS TRACKER'!C5</f>
        <v>Company Name</v>
      </c>
      <c r="D3" s="105"/>
      <c r="E3" s="137"/>
      <c r="F3" s="105"/>
      <c r="G3" s="135"/>
      <c r="H3" s="136"/>
      <c r="I3" s="135"/>
    </row>
    <row r="4" spans="1:9" s="138" customFormat="1" ht="15" thickBot="1" x14ac:dyDescent="0.35">
      <c r="A4" s="139"/>
      <c r="B4" s="242"/>
      <c r="C4" s="125"/>
      <c r="D4" s="126"/>
      <c r="E4" s="142"/>
      <c r="F4" s="126"/>
      <c r="G4" s="140" t="s">
        <v>3</v>
      </c>
      <c r="H4" s="141">
        <f>SUBTOTAL(9,H6:H1000)</f>
        <v>7</v>
      </c>
      <c r="I4" s="140"/>
    </row>
    <row r="5" spans="1:9" s="143" customFormat="1" ht="29.4" thickBot="1" x14ac:dyDescent="0.35">
      <c r="A5" s="121" t="s">
        <v>1508</v>
      </c>
      <c r="B5" s="243" t="s">
        <v>0</v>
      </c>
      <c r="C5" s="122" t="s">
        <v>405</v>
      </c>
      <c r="D5" s="123" t="s">
        <v>42</v>
      </c>
      <c r="E5" s="124" t="s">
        <v>1520</v>
      </c>
      <c r="F5" s="124" t="s">
        <v>1523</v>
      </c>
      <c r="G5" s="122" t="s">
        <v>1509</v>
      </c>
      <c r="H5" s="123" t="s">
        <v>44</v>
      </c>
      <c r="I5" s="123" t="s">
        <v>1510</v>
      </c>
    </row>
    <row r="6" spans="1:9" ht="15" x14ac:dyDescent="0.35">
      <c r="A6" s="199">
        <v>1</v>
      </c>
      <c r="B6" s="100">
        <v>44927</v>
      </c>
      <c r="C6" s="102" t="s">
        <v>30</v>
      </c>
      <c r="D6" s="221" t="s">
        <v>1</v>
      </c>
      <c r="E6" s="5"/>
      <c r="F6" s="106">
        <v>3700614</v>
      </c>
      <c r="G6" s="98" t="s">
        <v>41</v>
      </c>
      <c r="H6" s="110">
        <v>6</v>
      </c>
      <c r="I6" s="98" t="s">
        <v>1557</v>
      </c>
    </row>
    <row r="7" spans="1:9" ht="28.8" x14ac:dyDescent="0.35">
      <c r="A7" s="200">
        <v>2</v>
      </c>
      <c r="B7" s="100">
        <v>45420</v>
      </c>
      <c r="C7" s="102" t="s">
        <v>8</v>
      </c>
      <c r="D7" s="221" t="s">
        <v>1</v>
      </c>
      <c r="E7" s="5" t="s">
        <v>1570</v>
      </c>
      <c r="F7" s="106">
        <v>12457</v>
      </c>
      <c r="G7" s="98" t="s">
        <v>1567</v>
      </c>
      <c r="H7" s="110">
        <v>1</v>
      </c>
      <c r="I7" s="98" t="s">
        <v>1568</v>
      </c>
    </row>
    <row r="8" spans="1:9" ht="15" x14ac:dyDescent="0.35">
      <c r="A8" s="200">
        <v>3</v>
      </c>
      <c r="B8" s="100"/>
      <c r="C8" s="102"/>
      <c r="D8" s="221"/>
      <c r="E8" s="5"/>
      <c r="F8" s="106"/>
      <c r="G8" s="98"/>
      <c r="H8" s="110"/>
      <c r="I8" s="98"/>
    </row>
    <row r="9" spans="1:9" ht="15" x14ac:dyDescent="0.35">
      <c r="A9" s="200">
        <v>4</v>
      </c>
      <c r="B9" s="100"/>
      <c r="C9" s="102"/>
      <c r="D9" s="221"/>
      <c r="E9" s="5"/>
      <c r="F9" s="106"/>
      <c r="G9" s="98"/>
      <c r="H9" s="110"/>
      <c r="I9" s="98"/>
    </row>
    <row r="10" spans="1:9" ht="15" x14ac:dyDescent="0.35">
      <c r="A10" s="200">
        <v>5</v>
      </c>
      <c r="B10" s="100"/>
      <c r="C10" s="102"/>
      <c r="D10" s="221"/>
      <c r="E10" s="5"/>
      <c r="F10" s="106"/>
      <c r="G10" s="98"/>
      <c r="H10" s="110"/>
      <c r="I10" s="98"/>
    </row>
    <row r="11" spans="1:9" ht="15" x14ac:dyDescent="0.35">
      <c r="A11" s="200">
        <v>6</v>
      </c>
      <c r="B11" s="100"/>
      <c r="C11" s="102"/>
      <c r="D11" s="221"/>
      <c r="E11" s="5"/>
      <c r="F11" s="106"/>
      <c r="G11" s="98"/>
      <c r="H11" s="110"/>
      <c r="I11" s="98"/>
    </row>
    <row r="12" spans="1:9" ht="15" x14ac:dyDescent="0.35">
      <c r="A12" s="200">
        <v>7</v>
      </c>
      <c r="B12" s="100"/>
      <c r="C12" s="102"/>
      <c r="D12" s="221"/>
      <c r="E12" s="5"/>
      <c r="F12" s="106"/>
      <c r="G12" s="98"/>
      <c r="H12" s="110"/>
      <c r="I12" s="98"/>
    </row>
    <row r="13" spans="1:9" ht="15" x14ac:dyDescent="0.35">
      <c r="A13" s="200">
        <v>8</v>
      </c>
      <c r="B13" s="100"/>
      <c r="C13" s="102"/>
      <c r="D13" s="221"/>
      <c r="E13" s="5"/>
      <c r="F13" s="106"/>
      <c r="G13" s="98"/>
      <c r="H13" s="110"/>
      <c r="I13" s="98"/>
    </row>
    <row r="14" spans="1:9" ht="15" x14ac:dyDescent="0.35">
      <c r="A14" s="200">
        <v>9</v>
      </c>
      <c r="B14" s="100"/>
      <c r="C14" s="102"/>
      <c r="D14" s="221"/>
      <c r="E14" s="5"/>
      <c r="F14" s="106"/>
      <c r="G14" s="98"/>
      <c r="H14" s="110"/>
      <c r="I14" s="98"/>
    </row>
    <row r="15" spans="1:9" ht="15" x14ac:dyDescent="0.35">
      <c r="A15" s="200">
        <v>10</v>
      </c>
      <c r="B15" s="100"/>
      <c r="C15" s="102"/>
      <c r="D15" s="221"/>
      <c r="E15" s="5"/>
      <c r="F15" s="106"/>
      <c r="G15" s="98"/>
      <c r="H15" s="110"/>
      <c r="I15" s="98"/>
    </row>
    <row r="16" spans="1:9" ht="15" x14ac:dyDescent="0.35">
      <c r="A16" s="200">
        <v>11</v>
      </c>
      <c r="B16" s="100"/>
      <c r="C16" s="102"/>
      <c r="D16" s="221"/>
      <c r="E16" s="5"/>
      <c r="F16" s="106"/>
      <c r="G16" s="98"/>
      <c r="H16" s="110"/>
      <c r="I16" s="98"/>
    </row>
    <row r="17" spans="1:9" ht="15" x14ac:dyDescent="0.35">
      <c r="A17" s="200">
        <v>12</v>
      </c>
      <c r="B17" s="100"/>
      <c r="C17" s="102"/>
      <c r="D17" s="221"/>
      <c r="E17" s="5"/>
      <c r="F17" s="106"/>
      <c r="G17" s="98"/>
      <c r="H17" s="110"/>
      <c r="I17" s="98"/>
    </row>
    <row r="18" spans="1:9" ht="15" x14ac:dyDescent="0.35">
      <c r="A18" s="200">
        <v>13</v>
      </c>
      <c r="B18" s="100"/>
      <c r="C18" s="102"/>
      <c r="D18" s="221"/>
      <c r="E18" s="5"/>
      <c r="F18" s="106"/>
      <c r="G18" s="98"/>
      <c r="H18" s="110"/>
      <c r="I18" s="98"/>
    </row>
    <row r="19" spans="1:9" ht="15" x14ac:dyDescent="0.35">
      <c r="A19" s="200">
        <v>14</v>
      </c>
      <c r="B19" s="100"/>
      <c r="C19" s="102"/>
      <c r="D19" s="221"/>
      <c r="E19" s="5"/>
      <c r="F19" s="106"/>
      <c r="G19" s="98"/>
      <c r="H19" s="110"/>
      <c r="I19" s="98"/>
    </row>
    <row r="20" spans="1:9" ht="15" x14ac:dyDescent="0.35">
      <c r="A20" s="200">
        <v>15</v>
      </c>
      <c r="B20" s="100"/>
      <c r="C20" s="102"/>
      <c r="D20" s="221"/>
      <c r="E20" s="5"/>
      <c r="F20" s="106"/>
      <c r="G20" s="98"/>
      <c r="H20" s="110"/>
      <c r="I20" s="98"/>
    </row>
    <row r="21" spans="1:9" ht="15" x14ac:dyDescent="0.35">
      <c r="A21" s="200">
        <v>16</v>
      </c>
      <c r="B21" s="100"/>
      <c r="C21" s="102"/>
      <c r="D21" s="221"/>
      <c r="E21" s="5"/>
      <c r="F21" s="106"/>
      <c r="G21" s="98"/>
      <c r="H21" s="110"/>
      <c r="I21" s="98"/>
    </row>
    <row r="22" spans="1:9" ht="15" x14ac:dyDescent="0.35">
      <c r="A22" s="200">
        <v>17</v>
      </c>
      <c r="B22" s="100"/>
      <c r="C22" s="102"/>
      <c r="D22" s="221"/>
      <c r="E22" s="5"/>
      <c r="F22" s="106"/>
      <c r="G22" s="98"/>
      <c r="H22" s="110"/>
      <c r="I22" s="98"/>
    </row>
    <row r="23" spans="1:9" ht="15" x14ac:dyDescent="0.35">
      <c r="A23" s="200">
        <v>18</v>
      </c>
      <c r="B23" s="100"/>
      <c r="C23" s="102"/>
      <c r="D23" s="221"/>
      <c r="E23" s="5"/>
      <c r="F23" s="106"/>
      <c r="G23" s="98"/>
      <c r="H23" s="110"/>
      <c r="I23" s="98"/>
    </row>
    <row r="24" spans="1:9" ht="15" x14ac:dyDescent="0.35">
      <c r="A24" s="200">
        <v>19</v>
      </c>
      <c r="B24" s="100"/>
      <c r="C24" s="102"/>
      <c r="D24" s="221"/>
      <c r="E24" s="5"/>
      <c r="F24" s="106"/>
      <c r="G24" s="98"/>
      <c r="H24" s="110"/>
      <c r="I24" s="98"/>
    </row>
    <row r="25" spans="1:9" ht="15" x14ac:dyDescent="0.35">
      <c r="A25" s="200">
        <v>20</v>
      </c>
      <c r="B25" s="100"/>
      <c r="C25" s="102"/>
      <c r="D25" s="221"/>
      <c r="E25" s="5"/>
      <c r="F25" s="106"/>
      <c r="G25" s="98"/>
      <c r="H25" s="110"/>
      <c r="I25" s="98"/>
    </row>
    <row r="26" spans="1:9" ht="15" x14ac:dyDescent="0.35">
      <c r="A26" s="200">
        <v>21</v>
      </c>
      <c r="B26" s="100"/>
      <c r="C26" s="102"/>
      <c r="D26" s="221"/>
      <c r="E26" s="5"/>
      <c r="F26" s="106"/>
      <c r="G26" s="98"/>
      <c r="H26" s="110"/>
      <c r="I26" s="98"/>
    </row>
    <row r="27" spans="1:9" ht="15" x14ac:dyDescent="0.35">
      <c r="A27" s="200">
        <v>22</v>
      </c>
      <c r="B27" s="100"/>
      <c r="C27" s="102"/>
      <c r="D27" s="221"/>
      <c r="E27" s="5"/>
      <c r="F27" s="106"/>
      <c r="G27" s="98"/>
      <c r="H27" s="110"/>
      <c r="I27" s="98"/>
    </row>
    <row r="28" spans="1:9" ht="15" x14ac:dyDescent="0.35">
      <c r="A28" s="200">
        <v>23</v>
      </c>
      <c r="B28" s="100"/>
      <c r="C28" s="102"/>
      <c r="D28" s="221"/>
      <c r="E28" s="5"/>
      <c r="F28" s="106"/>
      <c r="G28" s="98"/>
      <c r="H28" s="110"/>
      <c r="I28" s="98"/>
    </row>
    <row r="29" spans="1:9" ht="15" x14ac:dyDescent="0.35">
      <c r="A29" s="200">
        <v>24</v>
      </c>
      <c r="B29" s="100"/>
      <c r="C29" s="102"/>
      <c r="D29" s="221"/>
      <c r="E29" s="5"/>
      <c r="F29" s="106"/>
      <c r="G29" s="98"/>
      <c r="H29" s="110"/>
      <c r="I29" s="98"/>
    </row>
    <row r="30" spans="1:9" ht="15" x14ac:dyDescent="0.35">
      <c r="A30" s="200">
        <v>25</v>
      </c>
      <c r="B30" s="100"/>
      <c r="C30" s="102"/>
      <c r="D30" s="221"/>
      <c r="E30" s="5"/>
      <c r="F30" s="106"/>
      <c r="G30" s="98"/>
      <c r="H30" s="110"/>
      <c r="I30" s="98"/>
    </row>
    <row r="31" spans="1:9" ht="15" x14ac:dyDescent="0.35">
      <c r="A31" s="200">
        <v>26</v>
      </c>
      <c r="B31" s="100"/>
      <c r="C31" s="102"/>
      <c r="D31" s="221"/>
      <c r="E31" s="5"/>
      <c r="F31" s="106"/>
      <c r="G31" s="98"/>
      <c r="H31" s="110"/>
      <c r="I31" s="98"/>
    </row>
    <row r="32" spans="1:9" ht="15" x14ac:dyDescent="0.35">
      <c r="A32" s="200">
        <v>27</v>
      </c>
      <c r="B32" s="100"/>
      <c r="C32" s="102"/>
      <c r="D32" s="221"/>
      <c r="E32" s="5"/>
      <c r="F32" s="106"/>
      <c r="G32" s="98"/>
      <c r="H32" s="110"/>
      <c r="I32" s="98"/>
    </row>
    <row r="33" spans="1:9" ht="15" x14ac:dyDescent="0.35">
      <c r="A33" s="200">
        <v>28</v>
      </c>
      <c r="B33" s="100"/>
      <c r="C33" s="102"/>
      <c r="D33" s="221"/>
      <c r="E33" s="5"/>
      <c r="F33" s="106"/>
      <c r="G33" s="98"/>
      <c r="H33" s="110"/>
      <c r="I33" s="98"/>
    </row>
    <row r="34" spans="1:9" ht="15" x14ac:dyDescent="0.35">
      <c r="A34" s="200">
        <v>29</v>
      </c>
      <c r="B34" s="100"/>
      <c r="C34" s="102"/>
      <c r="D34" s="221"/>
      <c r="E34" s="5"/>
      <c r="F34" s="106"/>
      <c r="G34" s="98"/>
      <c r="H34" s="110"/>
      <c r="I34" s="98"/>
    </row>
    <row r="35" spans="1:9" ht="15" x14ac:dyDescent="0.35">
      <c r="A35" s="200">
        <v>30</v>
      </c>
      <c r="B35" s="100"/>
      <c r="C35" s="102"/>
      <c r="D35" s="221"/>
      <c r="E35" s="5"/>
      <c r="F35" s="106"/>
      <c r="G35" s="98"/>
      <c r="H35" s="110"/>
      <c r="I35" s="98"/>
    </row>
    <row r="36" spans="1:9" ht="15" x14ac:dyDescent="0.35">
      <c r="A36" s="200">
        <v>31</v>
      </c>
      <c r="B36" s="100"/>
      <c r="C36" s="102"/>
      <c r="D36" s="221"/>
      <c r="E36" s="5"/>
      <c r="F36" s="106"/>
      <c r="G36" s="98"/>
      <c r="H36" s="110"/>
      <c r="I36" s="98"/>
    </row>
    <row r="37" spans="1:9" ht="15" x14ac:dyDescent="0.35">
      <c r="A37" s="200">
        <v>32</v>
      </c>
      <c r="B37" s="100"/>
      <c r="C37" s="102"/>
      <c r="D37" s="221"/>
      <c r="E37" s="5"/>
      <c r="F37" s="106"/>
      <c r="G37" s="98"/>
      <c r="H37" s="110"/>
      <c r="I37" s="98"/>
    </row>
    <row r="38" spans="1:9" ht="15" x14ac:dyDescent="0.35">
      <c r="A38" s="200">
        <v>33</v>
      </c>
      <c r="B38" s="100"/>
      <c r="C38" s="102"/>
      <c r="D38" s="221"/>
      <c r="E38" s="5"/>
      <c r="F38" s="106"/>
      <c r="G38" s="98"/>
      <c r="H38" s="110"/>
      <c r="I38" s="98"/>
    </row>
    <row r="39" spans="1:9" ht="15" x14ac:dyDescent="0.35">
      <c r="A39" s="200">
        <v>34</v>
      </c>
      <c r="B39" s="100"/>
      <c r="C39" s="102"/>
      <c r="D39" s="221"/>
      <c r="E39" s="5"/>
      <c r="F39" s="106"/>
      <c r="G39" s="98"/>
      <c r="H39" s="110"/>
      <c r="I39" s="98"/>
    </row>
    <row r="40" spans="1:9" ht="15" x14ac:dyDescent="0.35">
      <c r="A40" s="200">
        <v>35</v>
      </c>
      <c r="B40" s="100"/>
      <c r="C40" s="102"/>
      <c r="D40" s="221"/>
      <c r="E40" s="5"/>
      <c r="F40" s="106"/>
      <c r="G40" s="98"/>
      <c r="H40" s="110"/>
      <c r="I40" s="98"/>
    </row>
    <row r="41" spans="1:9" ht="15" x14ac:dyDescent="0.35">
      <c r="A41" s="200">
        <v>36</v>
      </c>
      <c r="B41" s="100"/>
      <c r="C41" s="102"/>
      <c r="D41" s="221"/>
      <c r="E41" s="5"/>
      <c r="F41" s="106"/>
      <c r="G41" s="98"/>
      <c r="H41" s="110"/>
      <c r="I41" s="98"/>
    </row>
    <row r="42" spans="1:9" ht="15" x14ac:dyDescent="0.35">
      <c r="A42" s="200">
        <v>37</v>
      </c>
      <c r="B42" s="100"/>
      <c r="C42" s="102"/>
      <c r="D42" s="221"/>
      <c r="E42" s="5"/>
      <c r="F42" s="106"/>
      <c r="G42" s="98"/>
      <c r="H42" s="110"/>
      <c r="I42" s="98"/>
    </row>
    <row r="43" spans="1:9" ht="15" x14ac:dyDescent="0.35">
      <c r="A43" s="200">
        <v>38</v>
      </c>
      <c r="B43" s="100"/>
      <c r="C43" s="102"/>
      <c r="D43" s="221"/>
      <c r="E43" s="5"/>
      <c r="F43" s="106"/>
      <c r="G43" s="98"/>
      <c r="H43" s="110"/>
      <c r="I43" s="98"/>
    </row>
    <row r="44" spans="1:9" ht="15" x14ac:dyDescent="0.35">
      <c r="A44" s="200">
        <v>39</v>
      </c>
      <c r="B44" s="100"/>
      <c r="C44" s="102"/>
      <c r="D44" s="221"/>
      <c r="E44" s="5"/>
      <c r="F44" s="106"/>
      <c r="G44" s="98"/>
      <c r="H44" s="110"/>
      <c r="I44" s="98"/>
    </row>
    <row r="45" spans="1:9" ht="15" x14ac:dyDescent="0.35">
      <c r="A45" s="200">
        <v>40</v>
      </c>
      <c r="B45" s="100"/>
      <c r="C45" s="102"/>
      <c r="D45" s="221"/>
      <c r="E45" s="5"/>
      <c r="F45" s="106"/>
      <c r="G45" s="98"/>
      <c r="H45" s="110"/>
      <c r="I45" s="98"/>
    </row>
    <row r="46" spans="1:9" ht="15" x14ac:dyDescent="0.35">
      <c r="A46" s="200">
        <v>41</v>
      </c>
      <c r="B46" s="100"/>
      <c r="C46" s="102"/>
      <c r="D46" s="221"/>
      <c r="E46" s="5"/>
      <c r="F46" s="106"/>
      <c r="G46" s="98"/>
      <c r="H46" s="110"/>
      <c r="I46" s="98"/>
    </row>
    <row r="47" spans="1:9" ht="15" x14ac:dyDescent="0.35">
      <c r="A47" s="200">
        <v>42</v>
      </c>
      <c r="B47" s="100"/>
      <c r="C47" s="102"/>
      <c r="D47" s="221"/>
      <c r="E47" s="5"/>
      <c r="F47" s="106"/>
      <c r="G47" s="98"/>
      <c r="H47" s="110"/>
      <c r="I47" s="98"/>
    </row>
    <row r="48" spans="1:9" ht="15" x14ac:dyDescent="0.35">
      <c r="A48" s="200">
        <v>43</v>
      </c>
      <c r="B48" s="100"/>
      <c r="C48" s="102"/>
      <c r="D48" s="221"/>
      <c r="E48" s="5"/>
      <c r="F48" s="106"/>
      <c r="G48" s="98"/>
      <c r="H48" s="110"/>
      <c r="I48" s="98"/>
    </row>
    <row r="49" spans="1:9" ht="15" x14ac:dyDescent="0.35">
      <c r="A49" s="200">
        <v>44</v>
      </c>
      <c r="B49" s="100"/>
      <c r="C49" s="102"/>
      <c r="D49" s="221"/>
      <c r="E49" s="5"/>
      <c r="F49" s="106"/>
      <c r="G49" s="98"/>
      <c r="H49" s="110"/>
      <c r="I49" s="98"/>
    </row>
    <row r="50" spans="1:9" ht="15" x14ac:dyDescent="0.35">
      <c r="A50" s="200">
        <v>45</v>
      </c>
      <c r="B50" s="100"/>
      <c r="C50" s="102"/>
      <c r="D50" s="221"/>
      <c r="E50" s="5"/>
      <c r="F50" s="106"/>
      <c r="G50" s="98"/>
      <c r="H50" s="110"/>
      <c r="I50" s="98"/>
    </row>
    <row r="51" spans="1:9" ht="15" x14ac:dyDescent="0.35">
      <c r="A51" s="200">
        <v>46</v>
      </c>
      <c r="B51" s="100"/>
      <c r="C51" s="102"/>
      <c r="D51" s="221"/>
      <c r="E51" s="5"/>
      <c r="F51" s="106"/>
      <c r="G51" s="98"/>
      <c r="H51" s="110"/>
      <c r="I51" s="98"/>
    </row>
    <row r="52" spans="1:9" ht="15" x14ac:dyDescent="0.35">
      <c r="A52" s="200">
        <v>47</v>
      </c>
      <c r="B52" s="100"/>
      <c r="C52" s="102"/>
      <c r="D52" s="221"/>
      <c r="E52" s="5"/>
      <c r="F52" s="106"/>
      <c r="G52" s="98"/>
      <c r="H52" s="110"/>
      <c r="I52" s="98"/>
    </row>
    <row r="53" spans="1:9" ht="15" x14ac:dyDescent="0.35">
      <c r="A53" s="200">
        <v>48</v>
      </c>
      <c r="B53" s="100"/>
      <c r="C53" s="102"/>
      <c r="D53" s="221"/>
      <c r="E53" s="5"/>
      <c r="F53" s="106"/>
      <c r="G53" s="98"/>
      <c r="H53" s="110"/>
      <c r="I53" s="98"/>
    </row>
    <row r="54" spans="1:9" ht="15" x14ac:dyDescent="0.35">
      <c r="A54" s="200">
        <v>49</v>
      </c>
      <c r="B54" s="100"/>
      <c r="C54" s="102"/>
      <c r="D54" s="221"/>
      <c r="E54" s="5"/>
      <c r="F54" s="106"/>
      <c r="G54" s="98"/>
      <c r="H54" s="110"/>
      <c r="I54" s="98"/>
    </row>
    <row r="55" spans="1:9" ht="15" x14ac:dyDescent="0.35">
      <c r="A55" s="200">
        <v>50</v>
      </c>
      <c r="B55" s="100"/>
      <c r="C55" s="102"/>
      <c r="D55" s="221"/>
      <c r="E55" s="5"/>
      <c r="F55" s="106"/>
      <c r="G55" s="98"/>
      <c r="H55" s="110"/>
      <c r="I55" s="98"/>
    </row>
    <row r="56" spans="1:9" ht="15" x14ac:dyDescent="0.35">
      <c r="A56" s="200">
        <v>51</v>
      </c>
      <c r="B56" s="100"/>
      <c r="C56" s="102"/>
      <c r="D56" s="221"/>
      <c r="E56" s="5"/>
      <c r="F56" s="106"/>
      <c r="G56" s="98"/>
      <c r="H56" s="110"/>
      <c r="I56" s="98"/>
    </row>
    <row r="57" spans="1:9" ht="15" x14ac:dyDescent="0.35">
      <c r="A57" s="200">
        <v>52</v>
      </c>
      <c r="B57" s="100"/>
      <c r="C57" s="102"/>
      <c r="D57" s="221"/>
      <c r="E57" s="5"/>
      <c r="F57" s="106"/>
      <c r="G57" s="98"/>
      <c r="H57" s="110"/>
      <c r="I57" s="98"/>
    </row>
    <row r="58" spans="1:9" ht="15" x14ac:dyDescent="0.35">
      <c r="A58" s="200">
        <v>53</v>
      </c>
      <c r="B58" s="100"/>
      <c r="C58" s="102"/>
      <c r="D58" s="221"/>
      <c r="E58" s="5"/>
      <c r="F58" s="106"/>
      <c r="G58" s="98"/>
      <c r="H58" s="110"/>
      <c r="I58" s="98"/>
    </row>
    <row r="59" spans="1:9" ht="15" x14ac:dyDescent="0.35">
      <c r="A59" s="200">
        <v>54</v>
      </c>
      <c r="B59" s="100"/>
      <c r="C59" s="102"/>
      <c r="D59" s="221"/>
      <c r="E59" s="5"/>
      <c r="F59" s="106"/>
      <c r="G59" s="98"/>
      <c r="H59" s="110"/>
      <c r="I59" s="98"/>
    </row>
    <row r="60" spans="1:9" ht="15" x14ac:dyDescent="0.35">
      <c r="A60" s="200">
        <v>55</v>
      </c>
      <c r="B60" s="100"/>
      <c r="C60" s="102"/>
      <c r="D60" s="221"/>
      <c r="E60" s="5"/>
      <c r="F60" s="106"/>
      <c r="G60" s="98"/>
      <c r="H60" s="110"/>
      <c r="I60" s="98"/>
    </row>
    <row r="61" spans="1:9" ht="15" x14ac:dyDescent="0.35">
      <c r="A61" s="200">
        <v>56</v>
      </c>
      <c r="B61" s="100"/>
      <c r="C61" s="102"/>
      <c r="D61" s="221"/>
      <c r="E61" s="5"/>
      <c r="F61" s="106"/>
      <c r="G61" s="98"/>
      <c r="H61" s="110"/>
      <c r="I61" s="98"/>
    </row>
    <row r="62" spans="1:9" ht="15" x14ac:dyDescent="0.35">
      <c r="A62" s="200">
        <v>57</v>
      </c>
      <c r="B62" s="100"/>
      <c r="C62" s="102"/>
      <c r="D62" s="221"/>
      <c r="E62" s="5"/>
      <c r="F62" s="106"/>
      <c r="G62" s="98"/>
      <c r="H62" s="110"/>
      <c r="I62" s="98"/>
    </row>
    <row r="63" spans="1:9" ht="15" x14ac:dyDescent="0.35">
      <c r="A63" s="200">
        <v>58</v>
      </c>
      <c r="B63" s="100"/>
      <c r="C63" s="102"/>
      <c r="D63" s="221"/>
      <c r="E63" s="5"/>
      <c r="F63" s="106"/>
      <c r="G63" s="98"/>
      <c r="H63" s="110"/>
      <c r="I63" s="98"/>
    </row>
    <row r="64" spans="1:9" ht="15" x14ac:dyDescent="0.35">
      <c r="A64" s="200">
        <v>59</v>
      </c>
      <c r="B64" s="100"/>
      <c r="C64" s="102"/>
      <c r="D64" s="221"/>
      <c r="E64" s="5"/>
      <c r="F64" s="106"/>
      <c r="G64" s="98"/>
      <c r="H64" s="110"/>
      <c r="I64" s="98"/>
    </row>
    <row r="65" spans="1:9" ht="15" x14ac:dyDescent="0.35">
      <c r="A65" s="200">
        <v>60</v>
      </c>
      <c r="B65" s="100"/>
      <c r="C65" s="102"/>
      <c r="D65" s="221"/>
      <c r="E65" s="5"/>
      <c r="F65" s="106"/>
      <c r="G65" s="98"/>
      <c r="H65" s="110"/>
      <c r="I65" s="98"/>
    </row>
    <row r="66" spans="1:9" ht="15" x14ac:dyDescent="0.35">
      <c r="A66" s="200">
        <v>61</v>
      </c>
      <c r="B66" s="100"/>
      <c r="C66" s="102"/>
      <c r="D66" s="221"/>
      <c r="E66" s="5"/>
      <c r="F66" s="106"/>
      <c r="G66" s="98"/>
      <c r="H66" s="110"/>
      <c r="I66" s="98"/>
    </row>
    <row r="67" spans="1:9" ht="15" x14ac:dyDescent="0.35">
      <c r="A67" s="200">
        <v>62</v>
      </c>
      <c r="B67" s="100"/>
      <c r="C67" s="102"/>
      <c r="D67" s="221"/>
      <c r="E67" s="5"/>
      <c r="F67" s="106"/>
      <c r="G67" s="98"/>
      <c r="H67" s="110"/>
      <c r="I67" s="98"/>
    </row>
    <row r="68" spans="1:9" ht="15" x14ac:dyDescent="0.35">
      <c r="A68" s="200">
        <v>63</v>
      </c>
      <c r="B68" s="100"/>
      <c r="C68" s="102"/>
      <c r="D68" s="221"/>
      <c r="E68" s="5"/>
      <c r="F68" s="106"/>
      <c r="G68" s="98"/>
      <c r="H68" s="110"/>
      <c r="I68" s="98"/>
    </row>
    <row r="69" spans="1:9" ht="15" x14ac:dyDescent="0.35">
      <c r="A69" s="200">
        <v>64</v>
      </c>
      <c r="B69" s="100"/>
      <c r="C69" s="102"/>
      <c r="D69" s="221"/>
      <c r="E69" s="5"/>
      <c r="F69" s="106"/>
      <c r="G69" s="98"/>
      <c r="H69" s="110"/>
      <c r="I69" s="98"/>
    </row>
    <row r="70" spans="1:9" ht="15" x14ac:dyDescent="0.35">
      <c r="A70" s="200">
        <v>65</v>
      </c>
      <c r="B70" s="100"/>
      <c r="C70" s="102"/>
      <c r="D70" s="221"/>
      <c r="E70" s="5"/>
      <c r="F70" s="106"/>
      <c r="G70" s="98"/>
      <c r="H70" s="110"/>
      <c r="I70" s="98"/>
    </row>
    <row r="71" spans="1:9" ht="15" x14ac:dyDescent="0.35">
      <c r="A71" s="200">
        <v>66</v>
      </c>
      <c r="B71" s="100"/>
      <c r="C71" s="102"/>
      <c r="D71" s="221"/>
      <c r="E71" s="5"/>
      <c r="F71" s="106"/>
      <c r="G71" s="98"/>
      <c r="H71" s="110"/>
      <c r="I71" s="98"/>
    </row>
    <row r="72" spans="1:9" ht="15" x14ac:dyDescent="0.35">
      <c r="A72" s="200">
        <v>67</v>
      </c>
      <c r="B72" s="100"/>
      <c r="C72" s="102"/>
      <c r="D72" s="221"/>
      <c r="E72" s="5"/>
      <c r="F72" s="106"/>
      <c r="G72" s="98"/>
      <c r="H72" s="110"/>
      <c r="I72" s="98"/>
    </row>
    <row r="73" spans="1:9" ht="15" x14ac:dyDescent="0.35">
      <c r="A73" s="200">
        <v>68</v>
      </c>
      <c r="B73" s="100"/>
      <c r="C73" s="102"/>
      <c r="D73" s="221"/>
      <c r="E73" s="5"/>
      <c r="F73" s="106"/>
      <c r="G73" s="98"/>
      <c r="H73" s="110"/>
      <c r="I73" s="98"/>
    </row>
    <row r="74" spans="1:9" ht="15" x14ac:dyDescent="0.35">
      <c r="A74" s="200">
        <v>69</v>
      </c>
      <c r="B74" s="100"/>
      <c r="C74" s="102"/>
      <c r="D74" s="221"/>
      <c r="E74" s="5"/>
      <c r="F74" s="106"/>
      <c r="G74" s="98"/>
      <c r="H74" s="110"/>
      <c r="I74" s="98"/>
    </row>
    <row r="75" spans="1:9" ht="15" x14ac:dyDescent="0.35">
      <c r="A75" s="200">
        <v>70</v>
      </c>
      <c r="B75" s="100"/>
      <c r="C75" s="102"/>
      <c r="D75" s="221"/>
      <c r="E75" s="5"/>
      <c r="F75" s="106"/>
      <c r="G75" s="98"/>
      <c r="H75" s="110"/>
      <c r="I75" s="98"/>
    </row>
    <row r="76" spans="1:9" ht="15" x14ac:dyDescent="0.35">
      <c r="A76" s="200">
        <v>71</v>
      </c>
      <c r="B76" s="100"/>
      <c r="C76" s="102"/>
      <c r="D76" s="221"/>
      <c r="E76" s="5"/>
      <c r="F76" s="106"/>
      <c r="G76" s="98"/>
      <c r="H76" s="110"/>
      <c r="I76" s="98"/>
    </row>
    <row r="77" spans="1:9" ht="15" x14ac:dyDescent="0.35">
      <c r="A77" s="200">
        <v>72</v>
      </c>
      <c r="B77" s="100"/>
      <c r="C77" s="102"/>
      <c r="D77" s="221"/>
      <c r="E77" s="5"/>
      <c r="F77" s="106"/>
      <c r="G77" s="98"/>
      <c r="H77" s="110"/>
      <c r="I77" s="98"/>
    </row>
    <row r="78" spans="1:9" ht="15" x14ac:dyDescent="0.35">
      <c r="A78" s="200">
        <v>73</v>
      </c>
      <c r="B78" s="100"/>
      <c r="C78" s="102"/>
      <c r="D78" s="221"/>
      <c r="E78" s="5"/>
      <c r="F78" s="106"/>
      <c r="G78" s="98"/>
      <c r="H78" s="110"/>
      <c r="I78" s="98"/>
    </row>
    <row r="79" spans="1:9" ht="15" x14ac:dyDescent="0.35">
      <c r="A79" s="200">
        <v>74</v>
      </c>
      <c r="B79" s="100"/>
      <c r="C79" s="102"/>
      <c r="D79" s="221"/>
      <c r="E79" s="5"/>
      <c r="F79" s="106"/>
      <c r="G79" s="98"/>
      <c r="H79" s="110"/>
      <c r="I79" s="98"/>
    </row>
    <row r="80" spans="1:9" ht="15" x14ac:dyDescent="0.35">
      <c r="A80" s="200">
        <v>75</v>
      </c>
      <c r="B80" s="100"/>
      <c r="C80" s="102"/>
      <c r="D80" s="221"/>
      <c r="E80" s="5"/>
      <c r="F80" s="106"/>
      <c r="G80" s="98"/>
      <c r="H80" s="110"/>
      <c r="I80" s="98"/>
    </row>
    <row r="81" spans="1:9" ht="15" x14ac:dyDescent="0.35">
      <c r="A81" s="200">
        <v>76</v>
      </c>
      <c r="B81" s="100"/>
      <c r="C81" s="102"/>
      <c r="D81" s="221"/>
      <c r="E81" s="5"/>
      <c r="F81" s="106"/>
      <c r="G81" s="98"/>
      <c r="H81" s="110"/>
      <c r="I81" s="98"/>
    </row>
    <row r="82" spans="1:9" ht="15" x14ac:dyDescent="0.35">
      <c r="A82" s="200">
        <v>77</v>
      </c>
      <c r="B82" s="100"/>
      <c r="C82" s="102"/>
      <c r="D82" s="221"/>
      <c r="E82" s="5"/>
      <c r="F82" s="106"/>
      <c r="G82" s="98"/>
      <c r="H82" s="110"/>
      <c r="I82" s="98"/>
    </row>
    <row r="83" spans="1:9" ht="15" x14ac:dyDescent="0.35">
      <c r="A83" s="200">
        <v>78</v>
      </c>
      <c r="B83" s="100"/>
      <c r="C83" s="102"/>
      <c r="D83" s="221"/>
      <c r="E83" s="5"/>
      <c r="F83" s="106"/>
      <c r="G83" s="98"/>
      <c r="H83" s="110"/>
      <c r="I83" s="98"/>
    </row>
    <row r="84" spans="1:9" ht="15" x14ac:dyDescent="0.35">
      <c r="A84" s="200">
        <v>79</v>
      </c>
      <c r="B84" s="100"/>
      <c r="C84" s="102"/>
      <c r="D84" s="221"/>
      <c r="E84" s="5"/>
      <c r="F84" s="106"/>
      <c r="G84" s="98"/>
      <c r="H84" s="110"/>
      <c r="I84" s="98"/>
    </row>
    <row r="85" spans="1:9" ht="15" x14ac:dyDescent="0.35">
      <c r="A85" s="200">
        <v>80</v>
      </c>
      <c r="B85" s="100"/>
      <c r="C85" s="102"/>
      <c r="D85" s="221"/>
      <c r="E85" s="5"/>
      <c r="F85" s="106"/>
      <c r="G85" s="98"/>
      <c r="H85" s="110"/>
      <c r="I85" s="98"/>
    </row>
    <row r="86" spans="1:9" ht="15" x14ac:dyDescent="0.35">
      <c r="A86" s="200">
        <v>81</v>
      </c>
      <c r="B86" s="100"/>
      <c r="C86" s="102"/>
      <c r="D86" s="221"/>
      <c r="E86" s="5"/>
      <c r="F86" s="106"/>
      <c r="G86" s="98"/>
      <c r="H86" s="110"/>
      <c r="I86" s="98"/>
    </row>
    <row r="87" spans="1:9" ht="15" x14ac:dyDescent="0.35">
      <c r="A87" s="200">
        <v>82</v>
      </c>
      <c r="B87" s="100"/>
      <c r="C87" s="102"/>
      <c r="D87" s="221"/>
      <c r="E87" s="4"/>
      <c r="F87" s="107"/>
      <c r="G87" s="99"/>
      <c r="H87" s="108"/>
      <c r="I87" s="99"/>
    </row>
    <row r="88" spans="1:9" ht="15" x14ac:dyDescent="0.35">
      <c r="A88" s="200">
        <v>83</v>
      </c>
      <c r="B88" s="100"/>
      <c r="C88" s="102"/>
      <c r="D88" s="221"/>
      <c r="E88" s="4"/>
      <c r="F88" s="107"/>
      <c r="G88" s="99"/>
      <c r="H88" s="108"/>
      <c r="I88" s="99"/>
    </row>
    <row r="89" spans="1:9" ht="15" x14ac:dyDescent="0.35">
      <c r="A89" s="200">
        <v>84</v>
      </c>
      <c r="B89" s="100"/>
      <c r="C89" s="102"/>
      <c r="D89" s="221"/>
      <c r="E89" s="4"/>
      <c r="F89" s="107"/>
      <c r="G89" s="99"/>
      <c r="H89" s="108"/>
      <c r="I89" s="99"/>
    </row>
    <row r="90" spans="1:9" ht="15" x14ac:dyDescent="0.35">
      <c r="A90" s="200">
        <v>85</v>
      </c>
      <c r="B90" s="100"/>
      <c r="C90" s="102"/>
      <c r="D90" s="221"/>
      <c r="E90" s="4"/>
      <c r="F90" s="107"/>
      <c r="G90" s="99"/>
      <c r="H90" s="108"/>
      <c r="I90" s="99"/>
    </row>
    <row r="91" spans="1:9" ht="15" x14ac:dyDescent="0.35">
      <c r="A91" s="200">
        <v>86</v>
      </c>
      <c r="B91" s="100"/>
      <c r="C91" s="102"/>
      <c r="D91" s="221"/>
      <c r="E91" s="4"/>
      <c r="F91" s="107"/>
      <c r="G91" s="99"/>
      <c r="H91" s="108"/>
      <c r="I91" s="99"/>
    </row>
    <row r="92" spans="1:9" ht="15" x14ac:dyDescent="0.35">
      <c r="A92" s="200">
        <v>87</v>
      </c>
      <c r="B92" s="100"/>
      <c r="C92" s="102"/>
      <c r="D92" s="221"/>
      <c r="E92" s="4"/>
      <c r="F92" s="107"/>
      <c r="G92" s="99"/>
      <c r="H92" s="108"/>
      <c r="I92" s="99"/>
    </row>
    <row r="93" spans="1:9" ht="15" x14ac:dyDescent="0.35">
      <c r="A93" s="200">
        <v>88</v>
      </c>
      <c r="B93" s="100"/>
      <c r="C93" s="102"/>
      <c r="D93" s="221"/>
      <c r="E93" s="4"/>
      <c r="F93" s="107"/>
      <c r="G93" s="99"/>
      <c r="H93" s="108"/>
      <c r="I93" s="99"/>
    </row>
    <row r="94" spans="1:9" ht="15" x14ac:dyDescent="0.35">
      <c r="A94" s="200">
        <v>89</v>
      </c>
      <c r="B94" s="100"/>
      <c r="C94" s="102"/>
      <c r="D94" s="221"/>
      <c r="E94" s="4"/>
      <c r="F94" s="107"/>
      <c r="G94" s="99"/>
      <c r="H94" s="108"/>
      <c r="I94" s="99"/>
    </row>
    <row r="95" spans="1:9" ht="15" x14ac:dyDescent="0.35">
      <c r="A95" s="200">
        <v>90</v>
      </c>
      <c r="B95" s="100"/>
      <c r="C95" s="102"/>
      <c r="D95" s="221"/>
      <c r="E95" s="4"/>
      <c r="F95" s="107"/>
      <c r="G95" s="99"/>
      <c r="H95" s="108"/>
      <c r="I95" s="99"/>
    </row>
    <row r="96" spans="1:9" ht="15" x14ac:dyDescent="0.35">
      <c r="A96" s="200">
        <v>91</v>
      </c>
      <c r="B96" s="100"/>
      <c r="C96" s="102"/>
      <c r="D96" s="221"/>
      <c r="E96" s="4"/>
      <c r="F96" s="107"/>
      <c r="G96" s="99"/>
      <c r="H96" s="108"/>
      <c r="I96" s="99"/>
    </row>
    <row r="97" spans="1:9" ht="15" x14ac:dyDescent="0.35">
      <c r="A97" s="200">
        <v>92</v>
      </c>
      <c r="B97" s="100"/>
      <c r="C97" s="102"/>
      <c r="D97" s="221"/>
      <c r="E97" s="4"/>
      <c r="F97" s="107"/>
      <c r="G97" s="99"/>
      <c r="H97" s="108"/>
      <c r="I97" s="99"/>
    </row>
    <row r="98" spans="1:9" ht="15" x14ac:dyDescent="0.35">
      <c r="A98" s="200">
        <v>93</v>
      </c>
      <c r="B98" s="100"/>
      <c r="C98" s="102"/>
      <c r="D98" s="221"/>
      <c r="E98" s="4"/>
      <c r="F98" s="107"/>
      <c r="G98" s="99"/>
      <c r="H98" s="108"/>
      <c r="I98" s="99"/>
    </row>
    <row r="99" spans="1:9" ht="15" x14ac:dyDescent="0.35">
      <c r="A99" s="200">
        <v>94</v>
      </c>
      <c r="B99" s="100"/>
      <c r="C99" s="102"/>
      <c r="D99" s="221"/>
      <c r="E99" s="4"/>
      <c r="F99" s="107"/>
      <c r="G99" s="99"/>
      <c r="H99" s="108"/>
      <c r="I99" s="99"/>
    </row>
    <row r="100" spans="1:9" ht="15" x14ac:dyDescent="0.35">
      <c r="A100" s="200">
        <v>95</v>
      </c>
      <c r="B100" s="100"/>
      <c r="C100" s="102"/>
      <c r="D100" s="221"/>
      <c r="E100" s="4"/>
      <c r="F100" s="107"/>
      <c r="G100" s="99"/>
      <c r="H100" s="108"/>
      <c r="I100" s="99"/>
    </row>
    <row r="101" spans="1:9" ht="15" x14ac:dyDescent="0.35">
      <c r="A101" s="200">
        <v>96</v>
      </c>
      <c r="B101" s="100"/>
      <c r="C101" s="102"/>
      <c r="D101" s="221"/>
      <c r="E101" s="4"/>
      <c r="F101" s="107"/>
      <c r="G101" s="99"/>
      <c r="H101" s="108"/>
      <c r="I101" s="99"/>
    </row>
    <row r="102" spans="1:9" ht="15" x14ac:dyDescent="0.35">
      <c r="A102" s="200">
        <v>97</v>
      </c>
      <c r="B102" s="100"/>
      <c r="C102" s="102"/>
      <c r="D102" s="221"/>
      <c r="E102" s="4"/>
      <c r="F102" s="107"/>
      <c r="G102" s="99"/>
      <c r="H102" s="108"/>
      <c r="I102" s="99"/>
    </row>
    <row r="103" spans="1:9" ht="15" x14ac:dyDescent="0.35">
      <c r="A103" s="200">
        <v>98</v>
      </c>
      <c r="B103" s="100"/>
      <c r="C103" s="102"/>
      <c r="D103" s="221"/>
      <c r="E103" s="4"/>
      <c r="F103" s="107"/>
      <c r="G103" s="99"/>
      <c r="H103" s="108"/>
      <c r="I103" s="99"/>
    </row>
    <row r="104" spans="1:9" ht="15" x14ac:dyDescent="0.35">
      <c r="A104" s="200">
        <v>99</v>
      </c>
      <c r="B104" s="100"/>
      <c r="C104" s="102"/>
      <c r="D104" s="221"/>
      <c r="E104" s="4"/>
      <c r="F104" s="107"/>
      <c r="G104" s="99"/>
      <c r="H104" s="108"/>
      <c r="I104" s="99"/>
    </row>
    <row r="105" spans="1:9" ht="15" x14ac:dyDescent="0.35">
      <c r="A105" s="200">
        <v>100</v>
      </c>
      <c r="B105" s="100"/>
      <c r="C105" s="102"/>
      <c r="D105" s="221"/>
      <c r="E105" s="4"/>
      <c r="F105" s="107"/>
      <c r="G105" s="99"/>
      <c r="H105" s="108"/>
      <c r="I105" s="99"/>
    </row>
    <row r="106" spans="1:9" ht="15" x14ac:dyDescent="0.35">
      <c r="A106" s="200">
        <v>101</v>
      </c>
      <c r="B106" s="100"/>
      <c r="C106" s="102"/>
      <c r="D106" s="221"/>
      <c r="E106" s="4"/>
      <c r="F106" s="107"/>
      <c r="G106" s="99"/>
      <c r="H106" s="108"/>
      <c r="I106" s="99"/>
    </row>
    <row r="107" spans="1:9" ht="15" x14ac:dyDescent="0.35">
      <c r="A107" s="200">
        <v>102</v>
      </c>
      <c r="B107" s="100"/>
      <c r="C107" s="102"/>
      <c r="D107" s="221"/>
      <c r="E107" s="4"/>
      <c r="F107" s="107"/>
      <c r="G107" s="99"/>
      <c r="H107" s="108"/>
      <c r="I107" s="99"/>
    </row>
    <row r="108" spans="1:9" ht="15" x14ac:dyDescent="0.35">
      <c r="A108" s="200">
        <v>103</v>
      </c>
      <c r="B108" s="100"/>
      <c r="C108" s="102"/>
      <c r="D108" s="221"/>
      <c r="E108" s="4"/>
      <c r="F108" s="107"/>
      <c r="G108" s="99"/>
      <c r="H108" s="108"/>
      <c r="I108" s="99"/>
    </row>
    <row r="109" spans="1:9" ht="15" x14ac:dyDescent="0.35">
      <c r="A109" s="200">
        <v>104</v>
      </c>
      <c r="B109" s="100"/>
      <c r="C109" s="102"/>
      <c r="D109" s="221"/>
      <c r="E109" s="4"/>
      <c r="F109" s="107"/>
      <c r="G109" s="99"/>
      <c r="H109" s="108"/>
      <c r="I109" s="99"/>
    </row>
    <row r="110" spans="1:9" ht="15" x14ac:dyDescent="0.35">
      <c r="A110" s="200">
        <v>105</v>
      </c>
      <c r="B110" s="100"/>
      <c r="C110" s="102"/>
      <c r="D110" s="221"/>
      <c r="E110" s="4"/>
      <c r="F110" s="107"/>
      <c r="G110" s="99"/>
      <c r="H110" s="108"/>
      <c r="I110" s="99"/>
    </row>
    <row r="111" spans="1:9" ht="15" x14ac:dyDescent="0.35">
      <c r="A111" s="200">
        <v>106</v>
      </c>
      <c r="B111" s="100"/>
      <c r="C111" s="102"/>
      <c r="D111" s="221"/>
      <c r="E111" s="4"/>
      <c r="F111" s="107"/>
      <c r="G111" s="99"/>
      <c r="H111" s="108"/>
      <c r="I111" s="99"/>
    </row>
    <row r="112" spans="1:9" ht="15" x14ac:dyDescent="0.35">
      <c r="A112" s="200">
        <v>107</v>
      </c>
      <c r="B112" s="100"/>
      <c r="C112" s="102"/>
      <c r="D112" s="221"/>
      <c r="E112" s="4"/>
      <c r="F112" s="107"/>
      <c r="G112" s="99"/>
      <c r="H112" s="108"/>
      <c r="I112" s="99"/>
    </row>
    <row r="113" spans="1:9" ht="15" x14ac:dyDescent="0.35">
      <c r="A113" s="200">
        <v>108</v>
      </c>
      <c r="B113" s="100"/>
      <c r="C113" s="102"/>
      <c r="D113" s="221"/>
      <c r="E113" s="4"/>
      <c r="F113" s="107"/>
      <c r="G113" s="99"/>
      <c r="H113" s="108"/>
      <c r="I113" s="99"/>
    </row>
    <row r="114" spans="1:9" ht="15" x14ac:dyDescent="0.35">
      <c r="A114" s="200">
        <v>109</v>
      </c>
      <c r="B114" s="100"/>
      <c r="C114" s="102"/>
      <c r="D114" s="221"/>
      <c r="E114" s="4"/>
      <c r="F114" s="107"/>
      <c r="G114" s="99"/>
      <c r="H114" s="108"/>
      <c r="I114" s="99"/>
    </row>
    <row r="115" spans="1:9" ht="15" x14ac:dyDescent="0.35">
      <c r="A115" s="200">
        <v>110</v>
      </c>
      <c r="B115" s="100"/>
      <c r="C115" s="102"/>
      <c r="D115" s="221"/>
      <c r="E115" s="4"/>
      <c r="F115" s="107"/>
      <c r="G115" s="99"/>
      <c r="H115" s="108"/>
      <c r="I115" s="99"/>
    </row>
    <row r="116" spans="1:9" ht="15" x14ac:dyDescent="0.35">
      <c r="A116" s="200">
        <v>111</v>
      </c>
      <c r="B116" s="100"/>
      <c r="C116" s="102"/>
      <c r="D116" s="221"/>
      <c r="E116" s="4"/>
      <c r="F116" s="107"/>
      <c r="G116" s="99"/>
      <c r="H116" s="108"/>
      <c r="I116" s="99"/>
    </row>
    <row r="117" spans="1:9" ht="15" x14ac:dyDescent="0.35">
      <c r="A117" s="200">
        <v>112</v>
      </c>
      <c r="B117" s="100"/>
      <c r="C117" s="102"/>
      <c r="D117" s="221"/>
      <c r="E117" s="4"/>
      <c r="F117" s="107"/>
      <c r="G117" s="99"/>
      <c r="H117" s="108"/>
      <c r="I117" s="99"/>
    </row>
    <row r="118" spans="1:9" ht="15" x14ac:dyDescent="0.35">
      <c r="A118" s="200">
        <v>113</v>
      </c>
      <c r="B118" s="100"/>
      <c r="C118" s="102"/>
      <c r="D118" s="221"/>
      <c r="E118" s="4"/>
      <c r="F118" s="107"/>
      <c r="G118" s="99"/>
      <c r="H118" s="108"/>
      <c r="I118" s="99"/>
    </row>
    <row r="119" spans="1:9" ht="15" x14ac:dyDescent="0.35">
      <c r="A119" s="200">
        <v>114</v>
      </c>
      <c r="B119" s="100"/>
      <c r="C119" s="102"/>
      <c r="D119" s="221"/>
      <c r="E119" s="4"/>
      <c r="F119" s="107"/>
      <c r="G119" s="99"/>
      <c r="H119" s="108"/>
      <c r="I119" s="99"/>
    </row>
    <row r="120" spans="1:9" ht="15" x14ac:dyDescent="0.35">
      <c r="A120" s="200">
        <v>115</v>
      </c>
      <c r="B120" s="100"/>
      <c r="C120" s="102"/>
      <c r="D120" s="221"/>
      <c r="E120" s="4"/>
      <c r="F120" s="107"/>
      <c r="G120" s="99"/>
      <c r="H120" s="108"/>
      <c r="I120" s="99"/>
    </row>
    <row r="121" spans="1:9" ht="15" x14ac:dyDescent="0.35">
      <c r="A121" s="200">
        <v>116</v>
      </c>
      <c r="B121" s="100"/>
      <c r="C121" s="102"/>
      <c r="D121" s="221"/>
      <c r="E121" s="4"/>
      <c r="F121" s="107"/>
      <c r="G121" s="99"/>
      <c r="H121" s="108"/>
      <c r="I121" s="99"/>
    </row>
    <row r="122" spans="1:9" ht="15" x14ac:dyDescent="0.35">
      <c r="A122" s="200">
        <v>117</v>
      </c>
      <c r="B122" s="100"/>
      <c r="C122" s="102"/>
      <c r="D122" s="221"/>
      <c r="E122" s="4"/>
      <c r="F122" s="107"/>
      <c r="G122" s="99"/>
      <c r="H122" s="108"/>
      <c r="I122" s="99"/>
    </row>
    <row r="123" spans="1:9" ht="15" x14ac:dyDescent="0.35">
      <c r="A123" s="200">
        <v>118</v>
      </c>
      <c r="B123" s="100"/>
      <c r="C123" s="102"/>
      <c r="D123" s="221"/>
      <c r="E123" s="4"/>
      <c r="F123" s="107"/>
      <c r="G123" s="99"/>
      <c r="H123" s="108"/>
      <c r="I123" s="99"/>
    </row>
    <row r="124" spans="1:9" ht="15" x14ac:dyDescent="0.35">
      <c r="A124" s="200">
        <v>119</v>
      </c>
      <c r="B124" s="100"/>
      <c r="C124" s="102"/>
      <c r="D124" s="221"/>
      <c r="E124" s="4"/>
      <c r="F124" s="107"/>
      <c r="G124" s="99"/>
      <c r="H124" s="108"/>
      <c r="I124" s="99"/>
    </row>
    <row r="125" spans="1:9" ht="15" x14ac:dyDescent="0.35">
      <c r="A125" s="200">
        <v>120</v>
      </c>
      <c r="B125" s="100"/>
      <c r="C125" s="102"/>
      <c r="D125" s="221"/>
      <c r="E125" s="4"/>
      <c r="F125" s="107"/>
      <c r="G125" s="99"/>
      <c r="H125" s="108"/>
      <c r="I125" s="99"/>
    </row>
    <row r="126" spans="1:9" ht="15" x14ac:dyDescent="0.35">
      <c r="A126" s="200">
        <v>121</v>
      </c>
      <c r="B126" s="100"/>
      <c r="C126" s="102"/>
      <c r="D126" s="221"/>
      <c r="E126" s="4"/>
      <c r="F126" s="107"/>
      <c r="G126" s="99"/>
      <c r="H126" s="108"/>
      <c r="I126" s="99"/>
    </row>
    <row r="127" spans="1:9" ht="15" x14ac:dyDescent="0.35">
      <c r="A127" s="200">
        <v>122</v>
      </c>
      <c r="B127" s="100"/>
      <c r="C127" s="102"/>
      <c r="D127" s="221"/>
      <c r="E127" s="4"/>
      <c r="F127" s="107"/>
      <c r="G127" s="99"/>
      <c r="H127" s="108"/>
      <c r="I127" s="99"/>
    </row>
    <row r="128" spans="1:9" ht="15" x14ac:dyDescent="0.35">
      <c r="A128" s="200">
        <v>123</v>
      </c>
      <c r="B128" s="100"/>
      <c r="C128" s="102"/>
      <c r="D128" s="221"/>
      <c r="E128" s="4"/>
      <c r="F128" s="107"/>
      <c r="G128" s="99"/>
      <c r="H128" s="108"/>
      <c r="I128" s="99"/>
    </row>
    <row r="129" spans="1:9" ht="15" x14ac:dyDescent="0.35">
      <c r="A129" s="200">
        <v>124</v>
      </c>
      <c r="B129" s="100"/>
      <c r="C129" s="102"/>
      <c r="D129" s="221"/>
      <c r="E129" s="4"/>
      <c r="F129" s="107"/>
      <c r="G129" s="99"/>
      <c r="H129" s="108"/>
      <c r="I129" s="99"/>
    </row>
    <row r="130" spans="1:9" ht="15" x14ac:dyDescent="0.35">
      <c r="A130" s="200">
        <v>125</v>
      </c>
      <c r="B130" s="100"/>
      <c r="C130" s="102"/>
      <c r="D130" s="221"/>
      <c r="E130" s="4"/>
      <c r="F130" s="107"/>
      <c r="G130" s="99"/>
      <c r="H130" s="108"/>
      <c r="I130" s="99"/>
    </row>
    <row r="131" spans="1:9" ht="15" x14ac:dyDescent="0.35">
      <c r="A131" s="200">
        <v>126</v>
      </c>
      <c r="B131" s="100"/>
      <c r="C131" s="102"/>
      <c r="D131" s="221"/>
      <c r="E131" s="4"/>
      <c r="F131" s="107"/>
      <c r="G131" s="99"/>
      <c r="H131" s="108"/>
      <c r="I131" s="99"/>
    </row>
    <row r="132" spans="1:9" ht="15" x14ac:dyDescent="0.35">
      <c r="A132" s="200">
        <v>127</v>
      </c>
      <c r="B132" s="100"/>
      <c r="C132" s="102"/>
      <c r="D132" s="221"/>
      <c r="E132" s="4"/>
      <c r="F132" s="107"/>
      <c r="G132" s="99"/>
      <c r="H132" s="108"/>
      <c r="I132" s="99"/>
    </row>
    <row r="133" spans="1:9" ht="15" x14ac:dyDescent="0.35">
      <c r="A133" s="200">
        <v>128</v>
      </c>
      <c r="B133" s="100"/>
      <c r="C133" s="102"/>
      <c r="D133" s="221"/>
      <c r="E133" s="4"/>
      <c r="F133" s="107"/>
      <c r="G133" s="99"/>
      <c r="H133" s="108"/>
      <c r="I133" s="99"/>
    </row>
    <row r="134" spans="1:9" ht="15" x14ac:dyDescent="0.35">
      <c r="A134" s="200">
        <v>129</v>
      </c>
      <c r="B134" s="100"/>
      <c r="C134" s="102"/>
      <c r="D134" s="221"/>
      <c r="E134" s="4"/>
      <c r="F134" s="107"/>
      <c r="G134" s="99"/>
      <c r="H134" s="108"/>
      <c r="I134" s="99"/>
    </row>
    <row r="135" spans="1:9" ht="15" x14ac:dyDescent="0.35">
      <c r="A135" s="200">
        <v>130</v>
      </c>
      <c r="B135" s="100"/>
      <c r="C135" s="102"/>
      <c r="D135" s="221"/>
      <c r="E135" s="4"/>
      <c r="F135" s="107"/>
      <c r="G135" s="99"/>
      <c r="H135" s="108"/>
      <c r="I135" s="99"/>
    </row>
    <row r="136" spans="1:9" ht="15" x14ac:dyDescent="0.35">
      <c r="A136" s="200">
        <v>131</v>
      </c>
      <c r="B136" s="100"/>
      <c r="C136" s="102"/>
      <c r="D136" s="221"/>
      <c r="E136" s="4"/>
      <c r="F136" s="107"/>
      <c r="G136" s="99"/>
      <c r="H136" s="108"/>
      <c r="I136" s="99"/>
    </row>
    <row r="137" spans="1:9" ht="15" x14ac:dyDescent="0.35">
      <c r="A137" s="200">
        <v>132</v>
      </c>
      <c r="B137" s="100"/>
      <c r="C137" s="102"/>
      <c r="D137" s="221"/>
      <c r="E137" s="4"/>
      <c r="F137" s="107"/>
      <c r="G137" s="99"/>
      <c r="H137" s="108"/>
      <c r="I137" s="99"/>
    </row>
    <row r="138" spans="1:9" ht="15" x14ac:dyDescent="0.35">
      <c r="A138" s="200">
        <v>133</v>
      </c>
      <c r="B138" s="100"/>
      <c r="C138" s="102"/>
      <c r="D138" s="221"/>
      <c r="E138" s="4"/>
      <c r="F138" s="107"/>
      <c r="G138" s="99"/>
      <c r="H138" s="108"/>
      <c r="I138" s="99"/>
    </row>
    <row r="139" spans="1:9" ht="15" x14ac:dyDescent="0.35">
      <c r="A139" s="200">
        <v>134</v>
      </c>
      <c r="B139" s="100"/>
      <c r="C139" s="102"/>
      <c r="D139" s="221"/>
      <c r="E139" s="4"/>
      <c r="F139" s="107"/>
      <c r="G139" s="99"/>
      <c r="H139" s="108"/>
      <c r="I139" s="99"/>
    </row>
    <row r="140" spans="1:9" ht="15" x14ac:dyDescent="0.35">
      <c r="A140" s="200">
        <v>135</v>
      </c>
      <c r="B140" s="100"/>
      <c r="C140" s="102" t="s">
        <v>3</v>
      </c>
      <c r="D140" s="221"/>
      <c r="E140" s="4"/>
      <c r="F140" s="107"/>
      <c r="G140" s="99"/>
      <c r="H140" s="108"/>
      <c r="I140" s="99"/>
    </row>
    <row r="141" spans="1:9" ht="15" x14ac:dyDescent="0.35">
      <c r="A141" s="200">
        <v>136</v>
      </c>
      <c r="B141" s="100"/>
      <c r="C141" s="102" t="s">
        <v>3</v>
      </c>
      <c r="D141" s="221"/>
      <c r="E141" s="4"/>
      <c r="F141" s="107"/>
      <c r="G141" s="99"/>
      <c r="H141" s="108"/>
      <c r="I141" s="99"/>
    </row>
    <row r="142" spans="1:9" ht="15" x14ac:dyDescent="0.35">
      <c r="A142" s="200">
        <v>137</v>
      </c>
      <c r="B142" s="100"/>
      <c r="C142" s="102" t="s">
        <v>3</v>
      </c>
      <c r="D142" s="221"/>
      <c r="E142" s="4"/>
      <c r="F142" s="107"/>
      <c r="G142" s="99"/>
      <c r="H142" s="108"/>
      <c r="I142" s="99"/>
    </row>
    <row r="143" spans="1:9" ht="15" x14ac:dyDescent="0.35">
      <c r="A143" s="200">
        <v>138</v>
      </c>
      <c r="B143" s="100"/>
      <c r="C143" s="102" t="s">
        <v>3</v>
      </c>
      <c r="D143" s="221"/>
      <c r="E143" s="4"/>
      <c r="F143" s="107"/>
      <c r="G143" s="99"/>
      <c r="H143" s="108"/>
      <c r="I143" s="99"/>
    </row>
    <row r="144" spans="1:9" ht="15" x14ac:dyDescent="0.35">
      <c r="A144" s="200">
        <v>139</v>
      </c>
      <c r="B144" s="100"/>
      <c r="C144" s="102" t="s">
        <v>3</v>
      </c>
      <c r="D144" s="221"/>
      <c r="E144" s="4"/>
      <c r="F144" s="107"/>
      <c r="G144" s="99"/>
      <c r="H144" s="108"/>
      <c r="I144" s="99"/>
    </row>
    <row r="145" spans="1:9" ht="15" x14ac:dyDescent="0.35">
      <c r="A145" s="200">
        <v>140</v>
      </c>
      <c r="B145" s="100"/>
      <c r="C145" s="102" t="s">
        <v>3</v>
      </c>
      <c r="D145" s="221"/>
      <c r="E145" s="4"/>
      <c r="F145" s="107"/>
      <c r="G145" s="99"/>
      <c r="H145" s="108"/>
      <c r="I145" s="99"/>
    </row>
    <row r="146" spans="1:9" ht="15" x14ac:dyDescent="0.35">
      <c r="A146" s="200">
        <v>141</v>
      </c>
      <c r="B146" s="100"/>
      <c r="C146" s="102" t="s">
        <v>3</v>
      </c>
      <c r="D146" s="221"/>
      <c r="E146" s="4"/>
      <c r="F146" s="107"/>
      <c r="G146" s="99"/>
      <c r="H146" s="108"/>
      <c r="I146" s="99"/>
    </row>
    <row r="147" spans="1:9" ht="15" x14ac:dyDescent="0.35">
      <c r="A147" s="200">
        <v>142</v>
      </c>
      <c r="B147" s="100"/>
      <c r="C147" s="102" t="s">
        <v>3</v>
      </c>
      <c r="D147" s="221"/>
      <c r="E147" s="4"/>
      <c r="F147" s="107"/>
      <c r="G147" s="99"/>
      <c r="H147" s="108"/>
      <c r="I147" s="99"/>
    </row>
    <row r="148" spans="1:9" ht="15" x14ac:dyDescent="0.35">
      <c r="A148" s="200">
        <v>143</v>
      </c>
      <c r="B148" s="100"/>
      <c r="C148" s="102" t="s">
        <v>3</v>
      </c>
      <c r="D148" s="221"/>
      <c r="E148" s="4"/>
      <c r="F148" s="107"/>
      <c r="G148" s="99"/>
      <c r="H148" s="108"/>
      <c r="I148" s="99"/>
    </row>
    <row r="149" spans="1:9" ht="15" x14ac:dyDescent="0.35">
      <c r="A149" s="200">
        <v>144</v>
      </c>
      <c r="B149" s="100"/>
      <c r="C149" s="102" t="s">
        <v>3</v>
      </c>
      <c r="D149" s="221"/>
      <c r="E149" s="4"/>
      <c r="F149" s="107"/>
      <c r="G149" s="99"/>
      <c r="H149" s="108"/>
      <c r="I149" s="99"/>
    </row>
    <row r="150" spans="1:9" ht="15" x14ac:dyDescent="0.35">
      <c r="A150" s="200">
        <v>145</v>
      </c>
      <c r="B150" s="100"/>
      <c r="C150" s="102" t="s">
        <v>3</v>
      </c>
      <c r="D150" s="221"/>
      <c r="E150" s="4"/>
      <c r="F150" s="107"/>
      <c r="G150" s="99"/>
      <c r="H150" s="108"/>
      <c r="I150" s="99"/>
    </row>
    <row r="151" spans="1:9" ht="15" x14ac:dyDescent="0.35">
      <c r="A151" s="200">
        <v>146</v>
      </c>
      <c r="B151" s="100"/>
      <c r="C151" s="102" t="s">
        <v>3</v>
      </c>
      <c r="D151" s="221"/>
      <c r="E151" s="4"/>
      <c r="F151" s="107"/>
      <c r="G151" s="99"/>
      <c r="H151" s="108"/>
      <c r="I151" s="99"/>
    </row>
    <row r="152" spans="1:9" ht="15" x14ac:dyDescent="0.35">
      <c r="A152" s="200">
        <v>147</v>
      </c>
      <c r="B152" s="100"/>
      <c r="C152" s="102" t="s">
        <v>3</v>
      </c>
      <c r="D152" s="221"/>
      <c r="E152" s="4"/>
      <c r="F152" s="107"/>
      <c r="G152" s="99"/>
      <c r="H152" s="108"/>
      <c r="I152" s="99"/>
    </row>
    <row r="153" spans="1:9" ht="15" x14ac:dyDescent="0.35">
      <c r="A153" s="200">
        <v>148</v>
      </c>
      <c r="B153" s="100"/>
      <c r="C153" s="102" t="s">
        <v>3</v>
      </c>
      <c r="D153" s="221"/>
      <c r="E153" s="4"/>
      <c r="F153" s="107"/>
      <c r="G153" s="99"/>
      <c r="H153" s="108"/>
      <c r="I153" s="99"/>
    </row>
    <row r="154" spans="1:9" ht="15" x14ac:dyDescent="0.35">
      <c r="A154" s="200">
        <v>149</v>
      </c>
      <c r="B154" s="100"/>
      <c r="C154" s="102" t="s">
        <v>3</v>
      </c>
      <c r="D154" s="221"/>
      <c r="E154" s="4"/>
      <c r="F154" s="107"/>
      <c r="G154" s="99"/>
      <c r="H154" s="108"/>
      <c r="I154" s="99"/>
    </row>
    <row r="155" spans="1:9" ht="15" x14ac:dyDescent="0.35">
      <c r="A155" s="200">
        <v>150</v>
      </c>
      <c r="B155" s="100"/>
      <c r="C155" s="102" t="s">
        <v>3</v>
      </c>
      <c r="D155" s="221"/>
      <c r="E155" s="4"/>
      <c r="F155" s="107"/>
      <c r="G155" s="99"/>
      <c r="H155" s="108"/>
      <c r="I155" s="99"/>
    </row>
    <row r="156" spans="1:9" ht="15" x14ac:dyDescent="0.35">
      <c r="A156" s="200">
        <v>151</v>
      </c>
      <c r="B156" s="100"/>
      <c r="C156" s="102" t="s">
        <v>3</v>
      </c>
      <c r="D156" s="221"/>
      <c r="E156" s="4"/>
      <c r="F156" s="107"/>
      <c r="G156" s="99"/>
      <c r="H156" s="108"/>
      <c r="I156" s="99"/>
    </row>
    <row r="157" spans="1:9" ht="15" x14ac:dyDescent="0.35">
      <c r="A157" s="200">
        <v>152</v>
      </c>
      <c r="B157" s="100"/>
      <c r="C157" s="102" t="s">
        <v>3</v>
      </c>
      <c r="D157" s="221"/>
      <c r="E157" s="4"/>
      <c r="F157" s="107"/>
      <c r="G157" s="99"/>
      <c r="H157" s="108"/>
      <c r="I157" s="99"/>
    </row>
    <row r="158" spans="1:9" ht="15" x14ac:dyDescent="0.35">
      <c r="A158" s="200">
        <v>153</v>
      </c>
      <c r="B158" s="100"/>
      <c r="C158" s="102" t="s">
        <v>3</v>
      </c>
      <c r="D158" s="221"/>
      <c r="E158" s="4"/>
      <c r="F158" s="107"/>
      <c r="G158" s="99"/>
      <c r="H158" s="108"/>
      <c r="I158" s="99"/>
    </row>
    <row r="159" spans="1:9" ht="15" x14ac:dyDescent="0.35">
      <c r="A159" s="200">
        <v>154</v>
      </c>
      <c r="B159" s="100"/>
      <c r="C159" s="102" t="s">
        <v>3</v>
      </c>
      <c r="D159" s="221"/>
      <c r="E159" s="4"/>
      <c r="F159" s="107"/>
      <c r="G159" s="99"/>
      <c r="H159" s="108"/>
      <c r="I159" s="99"/>
    </row>
    <row r="160" spans="1:9" ht="15" x14ac:dyDescent="0.35">
      <c r="A160" s="200">
        <v>155</v>
      </c>
      <c r="B160" s="100"/>
      <c r="C160" s="102" t="s">
        <v>3</v>
      </c>
      <c r="D160" s="221"/>
      <c r="E160" s="4"/>
      <c r="F160" s="107"/>
      <c r="G160" s="99"/>
      <c r="H160" s="108"/>
      <c r="I160" s="99"/>
    </row>
    <row r="161" spans="1:9" ht="15" x14ac:dyDescent="0.35">
      <c r="A161" s="200">
        <v>156</v>
      </c>
      <c r="B161" s="100"/>
      <c r="C161" s="102" t="s">
        <v>3</v>
      </c>
      <c r="D161" s="221"/>
      <c r="E161" s="4"/>
      <c r="F161" s="107"/>
      <c r="G161" s="99"/>
      <c r="H161" s="108"/>
      <c r="I161" s="99"/>
    </row>
    <row r="162" spans="1:9" ht="15" x14ac:dyDescent="0.35">
      <c r="A162" s="200">
        <v>157</v>
      </c>
      <c r="B162" s="100"/>
      <c r="C162" s="102" t="s">
        <v>3</v>
      </c>
      <c r="D162" s="221"/>
      <c r="E162" s="4"/>
      <c r="F162" s="107"/>
      <c r="G162" s="99"/>
      <c r="H162" s="108"/>
      <c r="I162" s="99"/>
    </row>
    <row r="163" spans="1:9" ht="15" x14ac:dyDescent="0.35">
      <c r="A163" s="200">
        <v>158</v>
      </c>
      <c r="B163" s="100"/>
      <c r="C163" s="102" t="s">
        <v>3</v>
      </c>
      <c r="D163" s="221"/>
      <c r="E163" s="4"/>
      <c r="F163" s="107"/>
      <c r="G163" s="99"/>
      <c r="H163" s="108"/>
      <c r="I163" s="99"/>
    </row>
    <row r="164" spans="1:9" ht="15" x14ac:dyDescent="0.35">
      <c r="A164" s="200">
        <v>159</v>
      </c>
      <c r="B164" s="100"/>
      <c r="C164" s="102" t="s">
        <v>3</v>
      </c>
      <c r="D164" s="221"/>
      <c r="E164" s="4"/>
      <c r="F164" s="107"/>
      <c r="G164" s="99"/>
      <c r="H164" s="108"/>
      <c r="I164" s="99"/>
    </row>
    <row r="165" spans="1:9" ht="15" x14ac:dyDescent="0.35">
      <c r="A165" s="200">
        <v>160</v>
      </c>
      <c r="B165" s="100"/>
      <c r="C165" s="102" t="s">
        <v>3</v>
      </c>
      <c r="D165" s="221"/>
      <c r="E165" s="4"/>
      <c r="F165" s="107"/>
      <c r="G165" s="99"/>
      <c r="H165" s="108"/>
      <c r="I165" s="99"/>
    </row>
    <row r="166" spans="1:9" ht="15" x14ac:dyDescent="0.35">
      <c r="A166" s="200">
        <v>161</v>
      </c>
      <c r="B166" s="100"/>
      <c r="C166" s="102" t="s">
        <v>3</v>
      </c>
      <c r="D166" s="221"/>
      <c r="E166" s="4"/>
      <c r="F166" s="107"/>
      <c r="G166" s="99"/>
      <c r="H166" s="108"/>
      <c r="I166" s="99"/>
    </row>
    <row r="167" spans="1:9" ht="15" x14ac:dyDescent="0.35">
      <c r="A167" s="200">
        <v>162</v>
      </c>
      <c r="B167" s="100"/>
      <c r="C167" s="102" t="s">
        <v>3</v>
      </c>
      <c r="D167" s="221"/>
      <c r="E167" s="4"/>
      <c r="F167" s="107"/>
      <c r="G167" s="99"/>
      <c r="H167" s="108"/>
      <c r="I167" s="99"/>
    </row>
    <row r="168" spans="1:9" ht="15" x14ac:dyDescent="0.35">
      <c r="A168" s="200">
        <v>163</v>
      </c>
      <c r="B168" s="100"/>
      <c r="C168" s="102" t="s">
        <v>3</v>
      </c>
      <c r="D168" s="221"/>
      <c r="E168" s="4"/>
      <c r="F168" s="107"/>
      <c r="G168" s="99"/>
      <c r="H168" s="108"/>
      <c r="I168" s="99"/>
    </row>
    <row r="169" spans="1:9" ht="15" x14ac:dyDescent="0.35">
      <c r="A169" s="200">
        <v>164</v>
      </c>
      <c r="B169" s="100"/>
      <c r="C169" s="102" t="s">
        <v>3</v>
      </c>
      <c r="D169" s="221"/>
      <c r="E169" s="4"/>
      <c r="F169" s="107"/>
      <c r="G169" s="99"/>
      <c r="H169" s="108"/>
      <c r="I169" s="99"/>
    </row>
    <row r="170" spans="1:9" ht="15" x14ac:dyDescent="0.35">
      <c r="A170" s="200">
        <v>165</v>
      </c>
      <c r="B170" s="100"/>
      <c r="C170" s="102" t="s">
        <v>3</v>
      </c>
      <c r="D170" s="221"/>
      <c r="E170" s="4"/>
      <c r="F170" s="107"/>
      <c r="G170" s="99"/>
      <c r="H170" s="108"/>
      <c r="I170" s="99"/>
    </row>
    <row r="171" spans="1:9" ht="15" x14ac:dyDescent="0.35">
      <c r="A171" s="200">
        <v>166</v>
      </c>
      <c r="B171" s="100"/>
      <c r="C171" s="102" t="s">
        <v>3</v>
      </c>
      <c r="D171" s="221"/>
      <c r="E171" s="4"/>
      <c r="F171" s="107"/>
      <c r="G171" s="99"/>
      <c r="H171" s="108"/>
      <c r="I171" s="99"/>
    </row>
    <row r="172" spans="1:9" ht="15" x14ac:dyDescent="0.35">
      <c r="A172" s="200">
        <v>167</v>
      </c>
      <c r="B172" s="100"/>
      <c r="C172" s="102" t="s">
        <v>3</v>
      </c>
      <c r="D172" s="221"/>
      <c r="E172" s="4"/>
      <c r="F172" s="107"/>
      <c r="G172" s="99"/>
      <c r="H172" s="108"/>
      <c r="I172" s="99"/>
    </row>
    <row r="173" spans="1:9" ht="15" x14ac:dyDescent="0.35">
      <c r="A173" s="200">
        <v>168</v>
      </c>
      <c r="B173" s="100"/>
      <c r="C173" s="102" t="s">
        <v>3</v>
      </c>
      <c r="D173" s="221"/>
      <c r="E173" s="4"/>
      <c r="F173" s="107"/>
      <c r="G173" s="99"/>
      <c r="H173" s="108"/>
      <c r="I173" s="99"/>
    </row>
    <row r="174" spans="1:9" ht="15" x14ac:dyDescent="0.35">
      <c r="A174" s="200">
        <v>169</v>
      </c>
      <c r="B174" s="100"/>
      <c r="C174" s="102" t="s">
        <v>3</v>
      </c>
      <c r="D174" s="221"/>
      <c r="E174" s="4"/>
      <c r="F174" s="107"/>
      <c r="G174" s="99"/>
      <c r="H174" s="108"/>
      <c r="I174" s="99"/>
    </row>
    <row r="175" spans="1:9" ht="15" x14ac:dyDescent="0.35">
      <c r="A175" s="200">
        <v>170</v>
      </c>
      <c r="B175" s="100"/>
      <c r="C175" s="102" t="s">
        <v>3</v>
      </c>
      <c r="D175" s="221"/>
      <c r="E175" s="4"/>
      <c r="F175" s="107"/>
      <c r="G175" s="99"/>
      <c r="H175" s="108"/>
      <c r="I175" s="99"/>
    </row>
    <row r="176" spans="1:9" ht="15" x14ac:dyDescent="0.35">
      <c r="A176" s="200">
        <v>171</v>
      </c>
      <c r="B176" s="100"/>
      <c r="C176" s="102" t="s">
        <v>3</v>
      </c>
      <c r="D176" s="221"/>
      <c r="E176" s="4"/>
      <c r="F176" s="107"/>
      <c r="G176" s="99"/>
      <c r="H176" s="108"/>
      <c r="I176" s="99"/>
    </row>
    <row r="177" spans="1:9" ht="15" x14ac:dyDescent="0.35">
      <c r="A177" s="200">
        <v>172</v>
      </c>
      <c r="B177" s="100"/>
      <c r="C177" s="102" t="s">
        <v>3</v>
      </c>
      <c r="D177" s="221"/>
      <c r="E177" s="4"/>
      <c r="F177" s="107"/>
      <c r="G177" s="99"/>
      <c r="H177" s="108"/>
      <c r="I177" s="99"/>
    </row>
    <row r="178" spans="1:9" ht="15" x14ac:dyDescent="0.35">
      <c r="A178" s="200">
        <v>173</v>
      </c>
      <c r="B178" s="100"/>
      <c r="C178" s="102" t="s">
        <v>3</v>
      </c>
      <c r="D178" s="221"/>
      <c r="E178" s="4"/>
      <c r="F178" s="107"/>
      <c r="G178" s="99"/>
      <c r="H178" s="108"/>
      <c r="I178" s="99"/>
    </row>
    <row r="179" spans="1:9" ht="15" x14ac:dyDescent="0.35">
      <c r="A179" s="200">
        <v>174</v>
      </c>
      <c r="B179" s="100"/>
      <c r="C179" s="102" t="s">
        <v>3</v>
      </c>
      <c r="D179" s="221"/>
      <c r="E179" s="4"/>
      <c r="F179" s="107"/>
      <c r="G179" s="99"/>
      <c r="H179" s="108"/>
      <c r="I179" s="99"/>
    </row>
    <row r="180" spans="1:9" ht="15" x14ac:dyDescent="0.35">
      <c r="A180" s="200">
        <v>175</v>
      </c>
      <c r="B180" s="100"/>
      <c r="C180" s="102" t="s">
        <v>3</v>
      </c>
      <c r="D180" s="221"/>
      <c r="E180" s="4"/>
      <c r="F180" s="107"/>
      <c r="G180" s="99"/>
      <c r="H180" s="108"/>
      <c r="I180" s="99"/>
    </row>
    <row r="181" spans="1:9" ht="15" x14ac:dyDescent="0.35">
      <c r="A181" s="200">
        <v>176</v>
      </c>
      <c r="B181" s="100"/>
      <c r="C181" s="102" t="s">
        <v>3</v>
      </c>
      <c r="D181" s="221"/>
      <c r="E181" s="4"/>
      <c r="F181" s="107"/>
      <c r="G181" s="99"/>
      <c r="H181" s="108"/>
      <c r="I181" s="99"/>
    </row>
    <row r="182" spans="1:9" ht="15" x14ac:dyDescent="0.35">
      <c r="A182" s="200">
        <v>177</v>
      </c>
      <c r="B182" s="100"/>
      <c r="C182" s="102" t="s">
        <v>3</v>
      </c>
      <c r="D182" s="221"/>
      <c r="E182" s="4"/>
      <c r="F182" s="107"/>
      <c r="G182" s="99"/>
      <c r="H182" s="108"/>
      <c r="I182" s="99"/>
    </row>
    <row r="183" spans="1:9" ht="15" x14ac:dyDescent="0.35">
      <c r="A183" s="200">
        <v>178</v>
      </c>
      <c r="B183" s="100"/>
      <c r="C183" s="102" t="s">
        <v>3</v>
      </c>
      <c r="D183" s="221"/>
      <c r="E183" s="4"/>
      <c r="F183" s="107"/>
      <c r="G183" s="99"/>
      <c r="H183" s="108"/>
      <c r="I183" s="99"/>
    </row>
    <row r="184" spans="1:9" ht="15" x14ac:dyDescent="0.35">
      <c r="A184" s="200">
        <v>179</v>
      </c>
      <c r="B184" s="100"/>
      <c r="C184" s="102" t="s">
        <v>3</v>
      </c>
      <c r="D184" s="221"/>
      <c r="E184" s="4"/>
      <c r="F184" s="107"/>
      <c r="G184" s="99"/>
      <c r="H184" s="108"/>
      <c r="I184" s="99"/>
    </row>
    <row r="185" spans="1:9" ht="15" x14ac:dyDescent="0.35">
      <c r="A185" s="200">
        <v>180</v>
      </c>
      <c r="B185" s="100"/>
      <c r="C185" s="102" t="s">
        <v>3</v>
      </c>
      <c r="D185" s="221"/>
      <c r="E185" s="4"/>
      <c r="F185" s="107"/>
      <c r="G185" s="99"/>
      <c r="H185" s="108"/>
      <c r="I185" s="99"/>
    </row>
    <row r="186" spans="1:9" ht="15" x14ac:dyDescent="0.35">
      <c r="A186" s="200">
        <v>181</v>
      </c>
      <c r="B186" s="100"/>
      <c r="C186" s="102" t="s">
        <v>3</v>
      </c>
      <c r="D186" s="221"/>
      <c r="E186" s="4"/>
      <c r="F186" s="107"/>
      <c r="G186" s="99"/>
      <c r="H186" s="108"/>
      <c r="I186" s="99"/>
    </row>
    <row r="187" spans="1:9" ht="15" x14ac:dyDescent="0.35">
      <c r="A187" s="200">
        <v>182</v>
      </c>
      <c r="B187" s="100"/>
      <c r="C187" s="102" t="s">
        <v>3</v>
      </c>
      <c r="D187" s="221"/>
      <c r="E187" s="4"/>
      <c r="F187" s="107"/>
      <c r="G187" s="99"/>
      <c r="H187" s="108"/>
      <c r="I187" s="99"/>
    </row>
    <row r="188" spans="1:9" ht="15" x14ac:dyDescent="0.35">
      <c r="A188" s="200">
        <v>183</v>
      </c>
      <c r="B188" s="100"/>
      <c r="C188" s="102" t="s">
        <v>3</v>
      </c>
      <c r="D188" s="221"/>
      <c r="E188" s="4"/>
      <c r="F188" s="107"/>
      <c r="G188" s="99"/>
      <c r="H188" s="108"/>
      <c r="I188" s="99"/>
    </row>
    <row r="189" spans="1:9" ht="15" x14ac:dyDescent="0.35">
      <c r="A189" s="200">
        <v>184</v>
      </c>
      <c r="B189" s="100"/>
      <c r="C189" s="102" t="s">
        <v>3</v>
      </c>
      <c r="D189" s="221"/>
      <c r="E189" s="4"/>
      <c r="F189" s="107"/>
      <c r="G189" s="99"/>
      <c r="H189" s="108"/>
      <c r="I189" s="99"/>
    </row>
    <row r="190" spans="1:9" ht="15" x14ac:dyDescent="0.35">
      <c r="A190" s="200">
        <v>185</v>
      </c>
      <c r="B190" s="100"/>
      <c r="C190" s="102" t="s">
        <v>3</v>
      </c>
      <c r="D190" s="221"/>
      <c r="E190" s="4"/>
      <c r="F190" s="107"/>
      <c r="G190" s="99"/>
      <c r="H190" s="108"/>
      <c r="I190" s="99"/>
    </row>
    <row r="191" spans="1:9" ht="15" x14ac:dyDescent="0.35">
      <c r="A191" s="200">
        <v>186</v>
      </c>
      <c r="B191" s="100"/>
      <c r="C191" s="102" t="s">
        <v>3</v>
      </c>
      <c r="D191" s="221"/>
      <c r="E191" s="4"/>
      <c r="F191" s="107"/>
      <c r="G191" s="99"/>
      <c r="H191" s="108"/>
      <c r="I191" s="99"/>
    </row>
    <row r="192" spans="1:9" ht="15" x14ac:dyDescent="0.35">
      <c r="A192" s="200">
        <v>187</v>
      </c>
      <c r="B192" s="100"/>
      <c r="C192" s="102" t="s">
        <v>3</v>
      </c>
      <c r="D192" s="221"/>
      <c r="E192" s="4"/>
      <c r="F192" s="107"/>
      <c r="G192" s="99"/>
      <c r="H192" s="108"/>
      <c r="I192" s="99"/>
    </row>
    <row r="193" spans="1:9" ht="15" x14ac:dyDescent="0.35">
      <c r="A193" s="200">
        <v>188</v>
      </c>
      <c r="B193" s="100"/>
      <c r="C193" s="102" t="s">
        <v>3</v>
      </c>
      <c r="D193" s="221"/>
      <c r="E193" s="4"/>
      <c r="F193" s="107"/>
      <c r="G193" s="99"/>
      <c r="H193" s="108"/>
      <c r="I193" s="99"/>
    </row>
    <row r="194" spans="1:9" ht="15" x14ac:dyDescent="0.35">
      <c r="A194" s="200">
        <v>189</v>
      </c>
      <c r="B194" s="100"/>
      <c r="C194" s="102" t="s">
        <v>3</v>
      </c>
      <c r="D194" s="221"/>
      <c r="E194" s="4"/>
      <c r="F194" s="107"/>
      <c r="G194" s="99"/>
      <c r="H194" s="108"/>
      <c r="I194" s="99"/>
    </row>
    <row r="195" spans="1:9" ht="15" x14ac:dyDescent="0.35">
      <c r="A195" s="200">
        <v>190</v>
      </c>
      <c r="B195" s="100"/>
      <c r="C195" s="102" t="s">
        <v>3</v>
      </c>
      <c r="D195" s="221"/>
      <c r="E195" s="4"/>
      <c r="F195" s="107"/>
      <c r="G195" s="99"/>
      <c r="H195" s="108"/>
      <c r="I195" s="99"/>
    </row>
    <row r="196" spans="1:9" ht="15" x14ac:dyDescent="0.35">
      <c r="A196" s="200">
        <v>191</v>
      </c>
      <c r="B196" s="100"/>
      <c r="C196" s="102" t="s">
        <v>3</v>
      </c>
      <c r="D196" s="221"/>
      <c r="E196" s="4"/>
      <c r="F196" s="107"/>
      <c r="G196" s="99"/>
      <c r="H196" s="108"/>
      <c r="I196" s="99"/>
    </row>
    <row r="197" spans="1:9" ht="15" x14ac:dyDescent="0.35">
      <c r="A197" s="200">
        <v>192</v>
      </c>
      <c r="B197" s="100"/>
      <c r="C197" s="102" t="s">
        <v>3</v>
      </c>
      <c r="D197" s="221"/>
      <c r="E197" s="4"/>
      <c r="F197" s="107"/>
      <c r="G197" s="99"/>
      <c r="H197" s="108"/>
      <c r="I197" s="99"/>
    </row>
    <row r="198" spans="1:9" ht="15" x14ac:dyDescent="0.35">
      <c r="A198" s="200">
        <v>193</v>
      </c>
      <c r="B198" s="100"/>
      <c r="C198" s="102" t="s">
        <v>3</v>
      </c>
      <c r="D198" s="221"/>
      <c r="E198" s="4"/>
      <c r="F198" s="107"/>
      <c r="G198" s="99"/>
      <c r="H198" s="109"/>
      <c r="I198" s="99"/>
    </row>
    <row r="199" spans="1:9" ht="15" x14ac:dyDescent="0.35">
      <c r="A199" s="200">
        <v>194</v>
      </c>
      <c r="B199" s="100"/>
      <c r="C199" s="102" t="s">
        <v>3</v>
      </c>
      <c r="D199" s="221"/>
      <c r="E199" s="4"/>
      <c r="F199" s="107"/>
      <c r="G199" s="99"/>
      <c r="H199" s="109"/>
      <c r="I199" s="99"/>
    </row>
    <row r="200" spans="1:9" ht="15" x14ac:dyDescent="0.35">
      <c r="A200" s="200">
        <v>195</v>
      </c>
      <c r="B200" s="100"/>
      <c r="C200" s="102" t="s">
        <v>3</v>
      </c>
      <c r="D200" s="221"/>
      <c r="E200" s="4"/>
      <c r="F200" s="107"/>
      <c r="G200" s="99"/>
      <c r="H200" s="109"/>
      <c r="I200" s="99"/>
    </row>
    <row r="201" spans="1:9" ht="15" x14ac:dyDescent="0.35">
      <c r="A201" s="200">
        <v>196</v>
      </c>
      <c r="B201" s="100"/>
      <c r="C201" s="102" t="s">
        <v>3</v>
      </c>
      <c r="D201" s="221"/>
      <c r="E201" s="4"/>
      <c r="F201" s="107"/>
      <c r="G201" s="99"/>
      <c r="H201" s="109"/>
      <c r="I201" s="99"/>
    </row>
    <row r="202" spans="1:9" ht="15" x14ac:dyDescent="0.35">
      <c r="A202" s="200">
        <v>197</v>
      </c>
      <c r="B202" s="100"/>
      <c r="C202" s="102" t="s">
        <v>3</v>
      </c>
      <c r="D202" s="221"/>
      <c r="E202" s="4"/>
      <c r="F202" s="107"/>
      <c r="G202" s="99"/>
      <c r="H202" s="109"/>
      <c r="I202" s="99"/>
    </row>
    <row r="203" spans="1:9" ht="15" x14ac:dyDescent="0.35">
      <c r="A203" s="200">
        <v>198</v>
      </c>
      <c r="B203" s="100"/>
      <c r="C203" s="102" t="s">
        <v>3</v>
      </c>
      <c r="D203" s="221"/>
      <c r="E203" s="4"/>
      <c r="F203" s="107"/>
      <c r="G203" s="99"/>
      <c r="H203" s="109"/>
      <c r="I203" s="99"/>
    </row>
    <row r="204" spans="1:9" ht="15" x14ac:dyDescent="0.35">
      <c r="A204" s="200">
        <v>199</v>
      </c>
      <c r="B204" s="100"/>
      <c r="C204" s="102" t="s">
        <v>3</v>
      </c>
      <c r="D204" s="221"/>
      <c r="E204" s="4"/>
      <c r="F204" s="107"/>
      <c r="G204" s="99"/>
      <c r="H204" s="109"/>
      <c r="I204" s="99"/>
    </row>
    <row r="205" spans="1:9" ht="15" x14ac:dyDescent="0.35">
      <c r="A205" s="200">
        <v>200</v>
      </c>
      <c r="B205" s="100"/>
      <c r="C205" s="102" t="s">
        <v>3</v>
      </c>
      <c r="D205" s="221"/>
      <c r="E205" s="4"/>
      <c r="F205" s="107"/>
      <c r="G205" s="99"/>
      <c r="H205" s="109"/>
      <c r="I205" s="99"/>
    </row>
    <row r="206" spans="1:9" ht="15" x14ac:dyDescent="0.35">
      <c r="A206" s="200">
        <v>201</v>
      </c>
      <c r="B206" s="100"/>
      <c r="C206" s="102" t="s">
        <v>3</v>
      </c>
      <c r="D206" s="221"/>
      <c r="E206" s="4"/>
      <c r="F206" s="107"/>
      <c r="G206" s="99"/>
      <c r="H206" s="109"/>
      <c r="I206" s="99"/>
    </row>
    <row r="207" spans="1:9" ht="15" x14ac:dyDescent="0.35">
      <c r="A207" s="200">
        <v>202</v>
      </c>
      <c r="B207" s="100"/>
      <c r="C207" s="102" t="s">
        <v>3</v>
      </c>
      <c r="D207" s="221"/>
      <c r="E207" s="4"/>
      <c r="F207" s="107"/>
      <c r="G207" s="99"/>
      <c r="H207" s="109"/>
      <c r="I207" s="99"/>
    </row>
    <row r="208" spans="1:9" ht="15" x14ac:dyDescent="0.35">
      <c r="A208" s="200">
        <v>203</v>
      </c>
      <c r="B208" s="100"/>
      <c r="C208" s="102" t="s">
        <v>3</v>
      </c>
      <c r="D208" s="221"/>
      <c r="E208" s="4"/>
      <c r="F208" s="107"/>
      <c r="G208" s="99"/>
      <c r="H208" s="109"/>
      <c r="I208" s="99"/>
    </row>
    <row r="209" spans="1:9" ht="15" x14ac:dyDescent="0.35">
      <c r="A209" s="200">
        <v>204</v>
      </c>
      <c r="B209" s="100"/>
      <c r="C209" s="102" t="s">
        <v>3</v>
      </c>
      <c r="D209" s="221"/>
      <c r="E209" s="4"/>
      <c r="F209" s="107"/>
      <c r="G209" s="99"/>
      <c r="H209" s="109"/>
      <c r="I209" s="99"/>
    </row>
    <row r="210" spans="1:9" ht="15" x14ac:dyDescent="0.35">
      <c r="A210" s="200">
        <v>205</v>
      </c>
      <c r="B210" s="100"/>
      <c r="C210" s="102" t="s">
        <v>3</v>
      </c>
      <c r="D210" s="221"/>
      <c r="E210" s="4"/>
      <c r="F210" s="107"/>
      <c r="G210" s="99"/>
      <c r="H210" s="109"/>
      <c r="I210" s="99"/>
    </row>
    <row r="211" spans="1:9" ht="15" x14ac:dyDescent="0.35">
      <c r="A211" s="200">
        <v>206</v>
      </c>
      <c r="B211" s="100"/>
      <c r="C211" s="102" t="s">
        <v>3</v>
      </c>
      <c r="D211" s="221"/>
      <c r="E211" s="4"/>
      <c r="F211" s="107"/>
      <c r="G211" s="99"/>
      <c r="H211" s="109"/>
      <c r="I211" s="99"/>
    </row>
    <row r="212" spans="1:9" ht="15" x14ac:dyDescent="0.35">
      <c r="A212" s="200">
        <v>207</v>
      </c>
      <c r="B212" s="100"/>
      <c r="C212" s="102" t="s">
        <v>3</v>
      </c>
      <c r="D212" s="221"/>
      <c r="E212" s="4"/>
      <c r="F212" s="107"/>
      <c r="G212" s="99"/>
      <c r="H212" s="109"/>
      <c r="I212" s="99"/>
    </row>
    <row r="213" spans="1:9" ht="15" x14ac:dyDescent="0.35">
      <c r="A213" s="200">
        <v>208</v>
      </c>
      <c r="B213" s="100"/>
      <c r="C213" s="102" t="s">
        <v>3</v>
      </c>
      <c r="D213" s="221"/>
      <c r="E213" s="4"/>
      <c r="F213" s="107"/>
      <c r="G213" s="99"/>
      <c r="H213" s="109"/>
      <c r="I213" s="99"/>
    </row>
    <row r="214" spans="1:9" ht="15" x14ac:dyDescent="0.35">
      <c r="A214" s="200">
        <v>209</v>
      </c>
      <c r="B214" s="100"/>
      <c r="C214" s="102" t="s">
        <v>3</v>
      </c>
      <c r="D214" s="221"/>
      <c r="E214" s="4"/>
      <c r="F214" s="107"/>
      <c r="G214" s="99"/>
      <c r="H214" s="109"/>
      <c r="I214" s="99"/>
    </row>
    <row r="215" spans="1:9" ht="15" x14ac:dyDescent="0.35">
      <c r="A215" s="200">
        <v>210</v>
      </c>
      <c r="B215" s="100"/>
      <c r="C215" s="102" t="s">
        <v>3</v>
      </c>
      <c r="D215" s="221"/>
      <c r="E215" s="4"/>
      <c r="F215" s="107"/>
      <c r="G215" s="99"/>
      <c r="H215" s="109"/>
      <c r="I215" s="99"/>
    </row>
    <row r="216" spans="1:9" ht="15" x14ac:dyDescent="0.35">
      <c r="A216" s="200">
        <v>211</v>
      </c>
      <c r="B216" s="100"/>
      <c r="C216" s="102" t="s">
        <v>3</v>
      </c>
      <c r="D216" s="221"/>
      <c r="E216" s="4"/>
      <c r="F216" s="107"/>
      <c r="G216" s="99"/>
      <c r="H216" s="109"/>
      <c r="I216" s="99"/>
    </row>
    <row r="217" spans="1:9" ht="15" x14ac:dyDescent="0.35">
      <c r="A217" s="200">
        <v>212</v>
      </c>
      <c r="B217" s="100"/>
      <c r="C217" s="102" t="s">
        <v>3</v>
      </c>
      <c r="D217" s="221"/>
      <c r="E217" s="4"/>
      <c r="F217" s="107"/>
      <c r="G217" s="99"/>
      <c r="H217" s="109"/>
      <c r="I217" s="99"/>
    </row>
    <row r="218" spans="1:9" ht="15" x14ac:dyDescent="0.35">
      <c r="A218" s="200">
        <v>213</v>
      </c>
      <c r="B218" s="100"/>
      <c r="C218" s="102" t="s">
        <v>3</v>
      </c>
      <c r="D218" s="221"/>
      <c r="E218" s="4"/>
      <c r="F218" s="107"/>
      <c r="G218" s="99"/>
      <c r="H218" s="109"/>
      <c r="I218" s="99"/>
    </row>
    <row r="219" spans="1:9" ht="15" x14ac:dyDescent="0.35">
      <c r="A219" s="200">
        <v>214</v>
      </c>
      <c r="B219" s="100"/>
      <c r="C219" s="102" t="s">
        <v>3</v>
      </c>
      <c r="D219" s="221"/>
      <c r="E219" s="4"/>
      <c r="F219" s="107"/>
      <c r="G219" s="99"/>
      <c r="H219" s="109"/>
      <c r="I219" s="99"/>
    </row>
    <row r="220" spans="1:9" ht="15" x14ac:dyDescent="0.35">
      <c r="A220" s="200">
        <v>215</v>
      </c>
      <c r="B220" s="100"/>
      <c r="C220" s="102" t="s">
        <v>3</v>
      </c>
      <c r="D220" s="221"/>
      <c r="E220" s="4"/>
      <c r="F220" s="107"/>
      <c r="G220" s="99"/>
      <c r="H220" s="109"/>
      <c r="I220" s="99"/>
    </row>
    <row r="221" spans="1:9" ht="15" x14ac:dyDescent="0.35">
      <c r="A221" s="200">
        <v>216</v>
      </c>
      <c r="B221" s="100"/>
      <c r="C221" s="102" t="s">
        <v>3</v>
      </c>
      <c r="D221" s="221"/>
      <c r="E221" s="4"/>
      <c r="F221" s="107"/>
      <c r="G221" s="99"/>
      <c r="H221" s="109"/>
      <c r="I221" s="99"/>
    </row>
    <row r="222" spans="1:9" ht="15" x14ac:dyDescent="0.35">
      <c r="A222" s="200">
        <v>217</v>
      </c>
      <c r="B222" s="100"/>
      <c r="C222" s="102" t="s">
        <v>3</v>
      </c>
      <c r="D222" s="221"/>
      <c r="E222" s="4"/>
      <c r="F222" s="107"/>
      <c r="G222" s="99"/>
      <c r="H222" s="109"/>
      <c r="I222" s="99"/>
    </row>
    <row r="223" spans="1:9" ht="15" x14ac:dyDescent="0.35">
      <c r="A223" s="200">
        <v>218</v>
      </c>
      <c r="B223" s="100"/>
      <c r="C223" s="102" t="s">
        <v>3</v>
      </c>
      <c r="D223" s="221"/>
      <c r="E223" s="4"/>
      <c r="F223" s="107"/>
      <c r="G223" s="99"/>
      <c r="H223" s="109"/>
      <c r="I223" s="99"/>
    </row>
    <row r="224" spans="1:9" ht="15" x14ac:dyDescent="0.35">
      <c r="A224" s="200">
        <v>219</v>
      </c>
      <c r="B224" s="100"/>
      <c r="C224" s="102" t="s">
        <v>3</v>
      </c>
      <c r="D224" s="221"/>
      <c r="E224" s="4"/>
      <c r="F224" s="107"/>
      <c r="G224" s="99"/>
      <c r="H224" s="109"/>
      <c r="I224" s="99"/>
    </row>
    <row r="225" spans="1:9" ht="15" x14ac:dyDescent="0.35">
      <c r="A225" s="200">
        <v>220</v>
      </c>
      <c r="B225" s="100"/>
      <c r="C225" s="102" t="s">
        <v>3</v>
      </c>
      <c r="D225" s="221"/>
      <c r="E225" s="4"/>
      <c r="F225" s="107"/>
      <c r="G225" s="99"/>
      <c r="H225" s="109"/>
      <c r="I225" s="99"/>
    </row>
    <row r="226" spans="1:9" ht="15" x14ac:dyDescent="0.35">
      <c r="A226" s="200">
        <v>221</v>
      </c>
      <c r="B226" s="100"/>
      <c r="C226" s="102" t="s">
        <v>3</v>
      </c>
      <c r="D226" s="221"/>
      <c r="E226" s="4"/>
      <c r="F226" s="107"/>
      <c r="G226" s="99"/>
      <c r="H226" s="109"/>
      <c r="I226" s="99"/>
    </row>
    <row r="227" spans="1:9" ht="15" x14ac:dyDescent="0.35">
      <c r="A227" s="200">
        <v>222</v>
      </c>
      <c r="B227" s="100"/>
      <c r="C227" s="102" t="s">
        <v>3</v>
      </c>
      <c r="D227" s="221"/>
      <c r="E227" s="4"/>
      <c r="F227" s="107"/>
      <c r="G227" s="99"/>
      <c r="H227" s="109"/>
      <c r="I227" s="99"/>
    </row>
    <row r="228" spans="1:9" ht="15" x14ac:dyDescent="0.35">
      <c r="A228" s="200">
        <v>223</v>
      </c>
      <c r="B228" s="100"/>
      <c r="C228" s="102" t="s">
        <v>3</v>
      </c>
      <c r="D228" s="221"/>
      <c r="E228" s="4"/>
      <c r="F228" s="107"/>
      <c r="G228" s="99"/>
      <c r="H228" s="109"/>
      <c r="I228" s="99"/>
    </row>
    <row r="229" spans="1:9" ht="15" x14ac:dyDescent="0.35">
      <c r="A229" s="200">
        <v>224</v>
      </c>
      <c r="B229" s="100"/>
      <c r="C229" s="102" t="s">
        <v>3</v>
      </c>
      <c r="D229" s="221"/>
      <c r="E229" s="4"/>
      <c r="F229" s="107"/>
      <c r="G229" s="99"/>
      <c r="H229" s="109"/>
      <c r="I229" s="99"/>
    </row>
    <row r="230" spans="1:9" ht="15" x14ac:dyDescent="0.35">
      <c r="A230" s="200">
        <v>225</v>
      </c>
      <c r="B230" s="100"/>
      <c r="C230" s="102" t="s">
        <v>3</v>
      </c>
      <c r="D230" s="221"/>
      <c r="E230" s="4"/>
      <c r="F230" s="107"/>
      <c r="G230" s="99"/>
      <c r="H230" s="109"/>
      <c r="I230" s="99"/>
    </row>
    <row r="231" spans="1:9" ht="15" x14ac:dyDescent="0.35">
      <c r="A231" s="200">
        <v>226</v>
      </c>
      <c r="B231" s="100"/>
      <c r="C231" s="102" t="s">
        <v>3</v>
      </c>
      <c r="D231" s="221"/>
      <c r="E231" s="4"/>
      <c r="F231" s="107"/>
      <c r="G231" s="99"/>
      <c r="H231" s="109"/>
      <c r="I231" s="99"/>
    </row>
    <row r="232" spans="1:9" ht="15" x14ac:dyDescent="0.35">
      <c r="A232" s="200">
        <v>227</v>
      </c>
      <c r="B232" s="100"/>
      <c r="C232" s="102" t="s">
        <v>3</v>
      </c>
      <c r="D232" s="221"/>
      <c r="E232" s="4"/>
      <c r="F232" s="107"/>
      <c r="G232" s="99"/>
      <c r="H232" s="109"/>
      <c r="I232" s="99"/>
    </row>
    <row r="233" spans="1:9" ht="15" x14ac:dyDescent="0.35">
      <c r="A233" s="200">
        <v>228</v>
      </c>
      <c r="B233" s="100"/>
      <c r="C233" s="102" t="s">
        <v>3</v>
      </c>
      <c r="D233" s="221"/>
      <c r="E233" s="4"/>
      <c r="F233" s="107"/>
      <c r="G233" s="99"/>
      <c r="H233" s="109"/>
      <c r="I233" s="99"/>
    </row>
    <row r="234" spans="1:9" ht="15" x14ac:dyDescent="0.35">
      <c r="A234" s="200">
        <v>229</v>
      </c>
      <c r="B234" s="100"/>
      <c r="C234" s="102" t="s">
        <v>3</v>
      </c>
      <c r="D234" s="221"/>
      <c r="E234" s="4"/>
      <c r="F234" s="107"/>
      <c r="G234" s="99"/>
      <c r="H234" s="109"/>
      <c r="I234" s="99"/>
    </row>
    <row r="235" spans="1:9" ht="15" x14ac:dyDescent="0.35">
      <c r="A235" s="200">
        <v>230</v>
      </c>
      <c r="B235" s="100"/>
      <c r="C235" s="102" t="s">
        <v>3</v>
      </c>
      <c r="D235" s="221"/>
      <c r="E235" s="4"/>
      <c r="F235" s="107"/>
      <c r="G235" s="99"/>
      <c r="H235" s="109"/>
      <c r="I235" s="99"/>
    </row>
    <row r="236" spans="1:9" ht="15" x14ac:dyDescent="0.35">
      <c r="A236" s="200">
        <v>231</v>
      </c>
      <c r="B236" s="100"/>
      <c r="C236" s="102" t="s">
        <v>3</v>
      </c>
      <c r="D236" s="221"/>
      <c r="E236" s="4"/>
      <c r="F236" s="107"/>
      <c r="G236" s="99"/>
      <c r="H236" s="109"/>
      <c r="I236" s="99"/>
    </row>
    <row r="237" spans="1:9" ht="15" x14ac:dyDescent="0.35">
      <c r="A237" s="200">
        <v>232</v>
      </c>
      <c r="B237" s="100"/>
      <c r="C237" s="102" t="s">
        <v>3</v>
      </c>
      <c r="D237" s="221"/>
      <c r="E237" s="4"/>
      <c r="F237" s="107"/>
      <c r="G237" s="99"/>
      <c r="H237" s="109"/>
      <c r="I237" s="99"/>
    </row>
    <row r="238" spans="1:9" ht="15" x14ac:dyDescent="0.35">
      <c r="A238" s="200">
        <v>233</v>
      </c>
      <c r="B238" s="100"/>
      <c r="C238" s="102" t="s">
        <v>3</v>
      </c>
      <c r="D238" s="221"/>
      <c r="E238" s="4"/>
      <c r="F238" s="107"/>
      <c r="G238" s="99"/>
      <c r="H238" s="109"/>
      <c r="I238" s="99"/>
    </row>
    <row r="239" spans="1:9" ht="15" x14ac:dyDescent="0.35">
      <c r="A239" s="200">
        <v>234</v>
      </c>
      <c r="B239" s="100"/>
      <c r="C239" s="102" t="s">
        <v>3</v>
      </c>
      <c r="D239" s="221"/>
      <c r="E239" s="4"/>
      <c r="F239" s="107"/>
      <c r="G239" s="99"/>
      <c r="H239" s="109"/>
      <c r="I239" s="99"/>
    </row>
    <row r="240" spans="1:9" ht="15" x14ac:dyDescent="0.35">
      <c r="A240" s="200">
        <v>235</v>
      </c>
      <c r="B240" s="100"/>
      <c r="C240" s="102" t="s">
        <v>3</v>
      </c>
      <c r="D240" s="221"/>
      <c r="E240" s="4"/>
      <c r="F240" s="107"/>
      <c r="G240" s="99"/>
      <c r="H240" s="109"/>
      <c r="I240" s="99"/>
    </row>
    <row r="241" spans="1:9" ht="15" x14ac:dyDescent="0.35">
      <c r="A241" s="200">
        <v>236</v>
      </c>
      <c r="B241" s="100"/>
      <c r="C241" s="102" t="s">
        <v>3</v>
      </c>
      <c r="D241" s="221"/>
      <c r="E241" s="4"/>
      <c r="F241" s="107"/>
      <c r="G241" s="99"/>
      <c r="H241" s="109"/>
      <c r="I241" s="99"/>
    </row>
    <row r="242" spans="1:9" ht="15" x14ac:dyDescent="0.35">
      <c r="A242" s="200">
        <v>237</v>
      </c>
      <c r="B242" s="100"/>
      <c r="C242" s="102" t="s">
        <v>3</v>
      </c>
      <c r="D242" s="221"/>
      <c r="E242" s="4"/>
      <c r="F242" s="107"/>
      <c r="G242" s="99"/>
      <c r="H242" s="109"/>
      <c r="I242" s="99"/>
    </row>
    <row r="243" spans="1:9" ht="15" x14ac:dyDescent="0.35">
      <c r="A243" s="200">
        <v>238</v>
      </c>
      <c r="B243" s="100"/>
      <c r="C243" s="102" t="s">
        <v>3</v>
      </c>
      <c r="D243" s="221"/>
      <c r="E243" s="4"/>
      <c r="F243" s="107"/>
      <c r="G243" s="99"/>
      <c r="H243" s="109"/>
      <c r="I243" s="99"/>
    </row>
    <row r="244" spans="1:9" ht="15" x14ac:dyDescent="0.35">
      <c r="A244" s="200">
        <v>239</v>
      </c>
      <c r="B244" s="100"/>
      <c r="C244" s="102" t="s">
        <v>3</v>
      </c>
      <c r="D244" s="221"/>
      <c r="E244" s="4"/>
      <c r="F244" s="107"/>
      <c r="G244" s="99"/>
      <c r="H244" s="109"/>
      <c r="I244" s="99"/>
    </row>
    <row r="245" spans="1:9" ht="15" x14ac:dyDescent="0.35">
      <c r="A245" s="200">
        <v>240</v>
      </c>
      <c r="B245" s="100"/>
      <c r="C245" s="102" t="s">
        <v>3</v>
      </c>
      <c r="D245" s="221"/>
      <c r="E245" s="4"/>
      <c r="F245" s="107"/>
      <c r="G245" s="99"/>
      <c r="H245" s="109"/>
      <c r="I245" s="99"/>
    </row>
    <row r="246" spans="1:9" ht="15" x14ac:dyDescent="0.35">
      <c r="A246" s="200">
        <v>241</v>
      </c>
      <c r="B246" s="100"/>
      <c r="C246" s="102" t="s">
        <v>3</v>
      </c>
      <c r="D246" s="221"/>
      <c r="E246" s="4"/>
      <c r="F246" s="107"/>
      <c r="G246" s="99"/>
      <c r="H246" s="109"/>
      <c r="I246" s="99"/>
    </row>
    <row r="247" spans="1:9" ht="15" x14ac:dyDescent="0.35">
      <c r="A247" s="200">
        <v>242</v>
      </c>
      <c r="B247" s="100"/>
      <c r="C247" s="102" t="s">
        <v>3</v>
      </c>
      <c r="D247" s="221"/>
      <c r="E247" s="4"/>
      <c r="F247" s="107"/>
      <c r="G247" s="99"/>
      <c r="H247" s="109"/>
      <c r="I247" s="99"/>
    </row>
    <row r="248" spans="1:9" ht="15" x14ac:dyDescent="0.35">
      <c r="A248" s="200">
        <v>243</v>
      </c>
      <c r="B248" s="100"/>
      <c r="C248" s="102" t="s">
        <v>3</v>
      </c>
      <c r="D248" s="221"/>
      <c r="E248" s="4"/>
      <c r="F248" s="107"/>
      <c r="G248" s="99"/>
      <c r="H248" s="109"/>
      <c r="I248" s="99"/>
    </row>
    <row r="249" spans="1:9" ht="15" x14ac:dyDescent="0.35">
      <c r="A249" s="200">
        <v>244</v>
      </c>
      <c r="B249" s="100"/>
      <c r="C249" s="102" t="s">
        <v>3</v>
      </c>
      <c r="D249" s="221"/>
      <c r="E249" s="4"/>
      <c r="F249" s="107"/>
      <c r="G249" s="99"/>
      <c r="H249" s="109"/>
      <c r="I249" s="99"/>
    </row>
    <row r="250" spans="1:9" ht="15" x14ac:dyDescent="0.35">
      <c r="A250" s="200">
        <v>245</v>
      </c>
      <c r="B250" s="100"/>
      <c r="C250" s="102" t="s">
        <v>3</v>
      </c>
      <c r="D250" s="221"/>
      <c r="E250" s="4"/>
      <c r="F250" s="107"/>
      <c r="G250" s="99"/>
      <c r="H250" s="109"/>
      <c r="I250" s="99"/>
    </row>
    <row r="251" spans="1:9" ht="15" x14ac:dyDescent="0.35">
      <c r="A251" s="200">
        <v>246</v>
      </c>
      <c r="B251" s="100"/>
      <c r="C251" s="102" t="s">
        <v>3</v>
      </c>
      <c r="D251" s="221"/>
      <c r="E251" s="4"/>
      <c r="F251" s="107"/>
      <c r="G251" s="99"/>
      <c r="H251" s="109"/>
      <c r="I251" s="99"/>
    </row>
    <row r="252" spans="1:9" ht="15" x14ac:dyDescent="0.35">
      <c r="A252" s="200">
        <v>247</v>
      </c>
      <c r="B252" s="100"/>
      <c r="C252" s="102" t="s">
        <v>3</v>
      </c>
      <c r="D252" s="221"/>
      <c r="E252" s="4"/>
      <c r="F252" s="107"/>
      <c r="G252" s="99"/>
      <c r="H252" s="109"/>
      <c r="I252" s="99"/>
    </row>
    <row r="253" spans="1:9" ht="15" x14ac:dyDescent="0.35">
      <c r="A253" s="200">
        <v>248</v>
      </c>
      <c r="B253" s="101"/>
      <c r="C253" s="102" t="s">
        <v>3</v>
      </c>
      <c r="D253" s="221"/>
      <c r="E253" s="4"/>
      <c r="F253" s="107"/>
      <c r="G253" s="99"/>
      <c r="H253" s="109"/>
      <c r="I253" s="99"/>
    </row>
    <row r="254" spans="1:9" ht="15" x14ac:dyDescent="0.35">
      <c r="A254" s="200">
        <v>249</v>
      </c>
      <c r="B254" s="101"/>
      <c r="C254" s="102" t="s">
        <v>3</v>
      </c>
      <c r="D254" s="221"/>
      <c r="E254" s="4"/>
      <c r="F254" s="107"/>
      <c r="G254" s="99"/>
      <c r="H254" s="109"/>
      <c r="I254" s="99"/>
    </row>
    <row r="255" spans="1:9" ht="15" x14ac:dyDescent="0.35">
      <c r="A255" s="200">
        <v>250</v>
      </c>
      <c r="B255" s="101"/>
      <c r="C255" s="102" t="s">
        <v>3</v>
      </c>
      <c r="D255" s="221"/>
      <c r="E255" s="4"/>
      <c r="F255" s="107"/>
      <c r="G255" s="99"/>
      <c r="H255" s="109"/>
      <c r="I255" s="99"/>
    </row>
    <row r="256" spans="1:9" ht="15" x14ac:dyDescent="0.35">
      <c r="A256" s="200">
        <v>251</v>
      </c>
      <c r="B256" s="101"/>
      <c r="C256" s="102" t="s">
        <v>3</v>
      </c>
      <c r="D256" s="221"/>
      <c r="E256" s="4"/>
      <c r="F256" s="107"/>
      <c r="G256" s="99"/>
      <c r="H256" s="109"/>
      <c r="I256" s="99"/>
    </row>
    <row r="257" spans="1:9" ht="15" x14ac:dyDescent="0.35">
      <c r="A257" s="200">
        <v>252</v>
      </c>
      <c r="B257" s="101"/>
      <c r="C257" s="102" t="s">
        <v>3</v>
      </c>
      <c r="D257" s="221"/>
      <c r="E257" s="4"/>
      <c r="F257" s="107"/>
      <c r="G257" s="99"/>
      <c r="H257" s="109"/>
      <c r="I257" s="99"/>
    </row>
    <row r="258" spans="1:9" ht="15" x14ac:dyDescent="0.35">
      <c r="A258" s="200">
        <v>253</v>
      </c>
      <c r="B258" s="101"/>
      <c r="C258" s="102" t="s">
        <v>3</v>
      </c>
      <c r="D258" s="221"/>
      <c r="E258" s="4"/>
      <c r="F258" s="107"/>
      <c r="G258" s="99"/>
      <c r="H258" s="109"/>
      <c r="I258" s="99"/>
    </row>
    <row r="259" spans="1:9" ht="15" x14ac:dyDescent="0.35">
      <c r="A259" s="200">
        <v>254</v>
      </c>
      <c r="B259" s="101"/>
      <c r="C259" s="102" t="s">
        <v>3</v>
      </c>
      <c r="D259" s="221"/>
      <c r="E259" s="4"/>
      <c r="F259" s="107"/>
      <c r="G259" s="99"/>
      <c r="H259" s="109"/>
      <c r="I259" s="99"/>
    </row>
    <row r="260" spans="1:9" ht="15" x14ac:dyDescent="0.35">
      <c r="A260" s="200">
        <v>255</v>
      </c>
      <c r="B260" s="101"/>
      <c r="C260" s="102" t="s">
        <v>3</v>
      </c>
      <c r="D260" s="221"/>
      <c r="E260" s="4"/>
      <c r="F260" s="107"/>
      <c r="G260" s="99"/>
      <c r="H260" s="109"/>
      <c r="I260" s="99"/>
    </row>
    <row r="261" spans="1:9" ht="15" x14ac:dyDescent="0.35">
      <c r="A261" s="200">
        <v>256</v>
      </c>
      <c r="B261" s="101"/>
      <c r="C261" s="102" t="s">
        <v>3</v>
      </c>
      <c r="D261" s="221"/>
      <c r="E261" s="4"/>
      <c r="F261" s="107"/>
      <c r="G261" s="99"/>
      <c r="H261" s="109"/>
      <c r="I261" s="99"/>
    </row>
    <row r="262" spans="1:9" ht="15" x14ac:dyDescent="0.35">
      <c r="A262" s="200">
        <v>257</v>
      </c>
      <c r="B262" s="101"/>
      <c r="C262" s="102" t="s">
        <v>3</v>
      </c>
      <c r="D262" s="221"/>
      <c r="E262" s="4"/>
      <c r="F262" s="107"/>
      <c r="G262" s="99"/>
      <c r="H262" s="109"/>
      <c r="I262" s="99"/>
    </row>
    <row r="263" spans="1:9" ht="15" x14ac:dyDescent="0.35">
      <c r="A263" s="200">
        <v>258</v>
      </c>
      <c r="B263" s="101"/>
      <c r="C263" s="102" t="s">
        <v>3</v>
      </c>
      <c r="D263" s="221"/>
      <c r="E263" s="4"/>
      <c r="F263" s="107"/>
      <c r="G263" s="99"/>
      <c r="H263" s="109"/>
      <c r="I263" s="99"/>
    </row>
    <row r="264" spans="1:9" ht="15" x14ac:dyDescent="0.35">
      <c r="A264" s="200">
        <v>259</v>
      </c>
      <c r="B264" s="101"/>
      <c r="C264" s="102" t="s">
        <v>3</v>
      </c>
      <c r="D264" s="221"/>
      <c r="E264" s="4"/>
      <c r="F264" s="107"/>
      <c r="G264" s="99"/>
      <c r="H264" s="109"/>
      <c r="I264" s="99"/>
    </row>
    <row r="265" spans="1:9" ht="15" x14ac:dyDescent="0.35">
      <c r="A265" s="200">
        <v>260</v>
      </c>
      <c r="B265" s="101"/>
      <c r="C265" s="102" t="s">
        <v>3</v>
      </c>
      <c r="D265" s="221"/>
      <c r="E265" s="4"/>
      <c r="F265" s="107"/>
      <c r="G265" s="99"/>
      <c r="H265" s="109"/>
      <c r="I265" s="99"/>
    </row>
    <row r="266" spans="1:9" ht="15" x14ac:dyDescent="0.35">
      <c r="A266" s="200">
        <v>261</v>
      </c>
      <c r="B266" s="101"/>
      <c r="C266" s="102" t="s">
        <v>3</v>
      </c>
      <c r="D266" s="221"/>
      <c r="E266" s="4"/>
      <c r="F266" s="107"/>
      <c r="G266" s="99"/>
      <c r="H266" s="109"/>
      <c r="I266" s="99"/>
    </row>
    <row r="267" spans="1:9" ht="15" x14ac:dyDescent="0.35">
      <c r="A267" s="200">
        <v>262</v>
      </c>
      <c r="B267" s="101"/>
      <c r="C267" s="102" t="s">
        <v>3</v>
      </c>
      <c r="D267" s="221"/>
      <c r="E267" s="4"/>
      <c r="F267" s="107"/>
      <c r="G267" s="99"/>
      <c r="H267" s="109"/>
      <c r="I267" s="99"/>
    </row>
    <row r="268" spans="1:9" ht="15" x14ac:dyDescent="0.35">
      <c r="A268" s="200">
        <v>263</v>
      </c>
      <c r="B268" s="101"/>
      <c r="C268" s="102" t="s">
        <v>3</v>
      </c>
      <c r="D268" s="221"/>
      <c r="E268" s="4"/>
      <c r="F268" s="107"/>
      <c r="G268" s="99"/>
      <c r="H268" s="109"/>
      <c r="I268" s="99"/>
    </row>
    <row r="269" spans="1:9" ht="15" x14ac:dyDescent="0.35">
      <c r="A269" s="200">
        <v>264</v>
      </c>
      <c r="B269" s="101"/>
      <c r="C269" s="102" t="s">
        <v>3</v>
      </c>
      <c r="D269" s="221"/>
      <c r="E269" s="4"/>
      <c r="F269" s="107"/>
      <c r="G269" s="99"/>
      <c r="H269" s="109"/>
      <c r="I269" s="99"/>
    </row>
    <row r="270" spans="1:9" ht="15" x14ac:dyDescent="0.35">
      <c r="A270" s="200">
        <v>265</v>
      </c>
      <c r="B270" s="101"/>
      <c r="C270" s="102" t="s">
        <v>3</v>
      </c>
      <c r="D270" s="221"/>
      <c r="E270" s="4"/>
      <c r="F270" s="107"/>
      <c r="G270" s="99"/>
      <c r="H270" s="109"/>
      <c r="I270" s="99"/>
    </row>
    <row r="271" spans="1:9" ht="15" x14ac:dyDescent="0.35">
      <c r="A271" s="200">
        <v>266</v>
      </c>
      <c r="B271" s="101"/>
      <c r="C271" s="102" t="s">
        <v>3</v>
      </c>
      <c r="D271" s="221"/>
      <c r="E271" s="4"/>
      <c r="F271" s="107"/>
      <c r="G271" s="99"/>
      <c r="H271" s="109"/>
      <c r="I271" s="99"/>
    </row>
    <row r="272" spans="1:9" ht="15" x14ac:dyDescent="0.35">
      <c r="A272" s="200">
        <v>267</v>
      </c>
      <c r="B272" s="101"/>
      <c r="C272" s="102" t="s">
        <v>3</v>
      </c>
      <c r="D272" s="221"/>
      <c r="E272" s="4"/>
      <c r="F272" s="107"/>
      <c r="G272" s="99"/>
      <c r="H272" s="109"/>
      <c r="I272" s="99"/>
    </row>
    <row r="273" spans="1:9" ht="15" x14ac:dyDescent="0.35">
      <c r="A273" s="200">
        <v>268</v>
      </c>
      <c r="B273" s="101"/>
      <c r="C273" s="102" t="s">
        <v>3</v>
      </c>
      <c r="D273" s="221"/>
      <c r="E273" s="4"/>
      <c r="F273" s="107"/>
      <c r="G273" s="99"/>
      <c r="H273" s="109"/>
      <c r="I273" s="99"/>
    </row>
    <row r="274" spans="1:9" ht="15" x14ac:dyDescent="0.35">
      <c r="A274" s="200">
        <v>269</v>
      </c>
      <c r="B274" s="101"/>
      <c r="C274" s="102" t="s">
        <v>3</v>
      </c>
      <c r="D274" s="221"/>
      <c r="E274" s="4"/>
      <c r="F274" s="107"/>
      <c r="G274" s="99"/>
      <c r="H274" s="109"/>
      <c r="I274" s="99"/>
    </row>
    <row r="275" spans="1:9" ht="15" x14ac:dyDescent="0.35">
      <c r="A275" s="200">
        <v>270</v>
      </c>
      <c r="B275" s="101"/>
      <c r="C275" s="102" t="s">
        <v>3</v>
      </c>
      <c r="D275" s="221"/>
      <c r="E275" s="4"/>
      <c r="F275" s="107"/>
      <c r="G275" s="99"/>
      <c r="H275" s="109"/>
      <c r="I275" s="99"/>
    </row>
    <row r="276" spans="1:9" ht="15" x14ac:dyDescent="0.35">
      <c r="A276" s="200">
        <v>271</v>
      </c>
      <c r="B276" s="101"/>
      <c r="C276" s="102" t="s">
        <v>3</v>
      </c>
      <c r="D276" s="221"/>
      <c r="E276" s="4"/>
      <c r="F276" s="107"/>
      <c r="G276" s="99"/>
      <c r="H276" s="109"/>
      <c r="I276" s="99"/>
    </row>
    <row r="277" spans="1:9" ht="15" x14ac:dyDescent="0.35">
      <c r="A277" s="200">
        <v>272</v>
      </c>
      <c r="B277" s="101"/>
      <c r="C277" s="102" t="s">
        <v>3</v>
      </c>
      <c r="D277" s="221"/>
      <c r="E277" s="4"/>
      <c r="F277" s="107"/>
      <c r="G277" s="99"/>
      <c r="H277" s="109"/>
      <c r="I277" s="99"/>
    </row>
    <row r="278" spans="1:9" ht="15" x14ac:dyDescent="0.35">
      <c r="A278" s="200">
        <v>273</v>
      </c>
      <c r="B278" s="101"/>
      <c r="C278" s="102" t="s">
        <v>3</v>
      </c>
      <c r="D278" s="221"/>
      <c r="E278" s="4"/>
      <c r="F278" s="107"/>
      <c r="G278" s="99"/>
      <c r="H278" s="109"/>
      <c r="I278" s="99"/>
    </row>
    <row r="279" spans="1:9" ht="15" x14ac:dyDescent="0.35">
      <c r="A279" s="200">
        <v>274</v>
      </c>
      <c r="B279" s="101"/>
      <c r="C279" s="102" t="s">
        <v>3</v>
      </c>
      <c r="D279" s="221"/>
      <c r="E279" s="4"/>
      <c r="F279" s="107"/>
      <c r="G279" s="99"/>
      <c r="H279" s="109"/>
      <c r="I279" s="99"/>
    </row>
    <row r="280" spans="1:9" ht="15" x14ac:dyDescent="0.35">
      <c r="A280" s="200">
        <v>275</v>
      </c>
      <c r="B280" s="101"/>
      <c r="C280" s="102" t="s">
        <v>3</v>
      </c>
      <c r="D280" s="221"/>
      <c r="E280" s="4"/>
      <c r="F280" s="107"/>
      <c r="G280" s="99"/>
      <c r="H280" s="109"/>
      <c r="I280" s="99"/>
    </row>
    <row r="281" spans="1:9" ht="15" x14ac:dyDescent="0.35">
      <c r="A281" s="200">
        <v>276</v>
      </c>
      <c r="B281" s="101"/>
      <c r="C281" s="102" t="s">
        <v>3</v>
      </c>
      <c r="D281" s="221"/>
      <c r="E281" s="4"/>
      <c r="F281" s="107"/>
      <c r="G281" s="99"/>
      <c r="H281" s="109"/>
      <c r="I281" s="99"/>
    </row>
    <row r="282" spans="1:9" ht="15" x14ac:dyDescent="0.35">
      <c r="A282" s="200">
        <v>277</v>
      </c>
      <c r="B282" s="101"/>
      <c r="C282" s="102" t="s">
        <v>3</v>
      </c>
      <c r="D282" s="221"/>
      <c r="E282" s="4"/>
      <c r="F282" s="107"/>
      <c r="G282" s="99"/>
      <c r="H282" s="109"/>
      <c r="I282" s="99"/>
    </row>
    <row r="283" spans="1:9" ht="15" x14ac:dyDescent="0.35">
      <c r="A283" s="200">
        <v>278</v>
      </c>
      <c r="B283" s="101"/>
      <c r="C283" s="102" t="s">
        <v>3</v>
      </c>
      <c r="D283" s="221"/>
      <c r="E283" s="4"/>
      <c r="F283" s="107"/>
      <c r="G283" s="99"/>
      <c r="H283" s="109"/>
      <c r="I283" s="99"/>
    </row>
    <row r="284" spans="1:9" ht="15" x14ac:dyDescent="0.35">
      <c r="A284" s="200">
        <v>279</v>
      </c>
      <c r="B284" s="101"/>
      <c r="C284" s="102" t="s">
        <v>3</v>
      </c>
      <c r="D284" s="221"/>
      <c r="E284" s="4"/>
      <c r="F284" s="107"/>
      <c r="G284" s="99"/>
      <c r="H284" s="109"/>
      <c r="I284" s="99"/>
    </row>
    <row r="285" spans="1:9" ht="15" x14ac:dyDescent="0.35">
      <c r="A285" s="200">
        <v>280</v>
      </c>
      <c r="B285" s="101"/>
      <c r="C285" s="102" t="s">
        <v>3</v>
      </c>
      <c r="D285" s="221"/>
      <c r="E285" s="4"/>
      <c r="F285" s="107"/>
      <c r="G285" s="99"/>
      <c r="H285" s="109"/>
      <c r="I285" s="99"/>
    </row>
    <row r="286" spans="1:9" ht="15" x14ac:dyDescent="0.35">
      <c r="A286" s="200">
        <v>281</v>
      </c>
      <c r="B286" s="101"/>
      <c r="C286" s="102" t="s">
        <v>3</v>
      </c>
      <c r="D286" s="221"/>
      <c r="E286" s="4"/>
      <c r="F286" s="107"/>
      <c r="G286" s="99"/>
      <c r="H286" s="109"/>
      <c r="I286" s="99"/>
    </row>
    <row r="287" spans="1:9" ht="15" x14ac:dyDescent="0.35">
      <c r="A287" s="200">
        <v>282</v>
      </c>
      <c r="B287" s="101"/>
      <c r="C287" s="102" t="s">
        <v>3</v>
      </c>
      <c r="D287" s="221"/>
      <c r="E287" s="4"/>
      <c r="F287" s="107"/>
      <c r="G287" s="99"/>
      <c r="H287" s="109"/>
      <c r="I287" s="99"/>
    </row>
    <row r="288" spans="1:9" ht="15" x14ac:dyDescent="0.35">
      <c r="A288" s="200">
        <v>283</v>
      </c>
      <c r="B288" s="101"/>
      <c r="C288" s="102" t="s">
        <v>3</v>
      </c>
      <c r="D288" s="221"/>
      <c r="E288" s="4"/>
      <c r="F288" s="107"/>
      <c r="G288" s="99"/>
      <c r="H288" s="109"/>
      <c r="I288" s="99"/>
    </row>
    <row r="289" spans="1:9" ht="15" x14ac:dyDescent="0.35">
      <c r="A289" s="200">
        <v>284</v>
      </c>
      <c r="B289" s="101"/>
      <c r="C289" s="102" t="s">
        <v>3</v>
      </c>
      <c r="D289" s="221"/>
      <c r="E289" s="4"/>
      <c r="F289" s="107"/>
      <c r="G289" s="99"/>
      <c r="H289" s="109"/>
      <c r="I289" s="99"/>
    </row>
    <row r="290" spans="1:9" ht="15" x14ac:dyDescent="0.35">
      <c r="A290" s="200">
        <v>285</v>
      </c>
      <c r="B290" s="101"/>
      <c r="C290" s="102" t="s">
        <v>3</v>
      </c>
      <c r="D290" s="221"/>
      <c r="E290" s="4"/>
      <c r="F290" s="107"/>
      <c r="G290" s="99"/>
      <c r="H290" s="109"/>
      <c r="I290" s="99"/>
    </row>
    <row r="291" spans="1:9" ht="15" x14ac:dyDescent="0.35">
      <c r="A291" s="200">
        <v>286</v>
      </c>
      <c r="B291" s="101"/>
      <c r="C291" s="102" t="s">
        <v>3</v>
      </c>
      <c r="D291" s="221"/>
      <c r="E291" s="4"/>
      <c r="F291" s="107"/>
      <c r="G291" s="99"/>
      <c r="H291" s="109"/>
      <c r="I291" s="99"/>
    </row>
    <row r="292" spans="1:9" ht="15" x14ac:dyDescent="0.35">
      <c r="A292" s="200">
        <v>287</v>
      </c>
      <c r="B292" s="101"/>
      <c r="C292" s="102" t="s">
        <v>3</v>
      </c>
      <c r="D292" s="221"/>
      <c r="E292" s="4"/>
      <c r="F292" s="107"/>
      <c r="G292" s="99"/>
      <c r="H292" s="109"/>
      <c r="I292" s="99"/>
    </row>
    <row r="293" spans="1:9" ht="15" x14ac:dyDescent="0.35">
      <c r="A293" s="200">
        <v>288</v>
      </c>
      <c r="B293" s="101"/>
      <c r="C293" s="102" t="s">
        <v>3</v>
      </c>
      <c r="D293" s="221"/>
      <c r="E293" s="4"/>
      <c r="F293" s="107"/>
      <c r="G293" s="99"/>
      <c r="H293" s="109"/>
      <c r="I293" s="99"/>
    </row>
    <row r="294" spans="1:9" ht="15" x14ac:dyDescent="0.35">
      <c r="A294" s="200">
        <v>289</v>
      </c>
      <c r="B294" s="101"/>
      <c r="C294" s="102" t="s">
        <v>3</v>
      </c>
      <c r="D294" s="221"/>
      <c r="E294" s="4"/>
      <c r="F294" s="107"/>
      <c r="G294" s="99"/>
      <c r="H294" s="109"/>
      <c r="I294" s="99"/>
    </row>
    <row r="295" spans="1:9" ht="15" x14ac:dyDescent="0.35">
      <c r="A295" s="200">
        <v>290</v>
      </c>
      <c r="B295" s="101"/>
      <c r="C295" s="102" t="s">
        <v>3</v>
      </c>
      <c r="D295" s="221"/>
      <c r="E295" s="4"/>
      <c r="F295" s="107"/>
      <c r="G295" s="99"/>
      <c r="H295" s="109"/>
      <c r="I295" s="99"/>
    </row>
    <row r="296" spans="1:9" ht="15" x14ac:dyDescent="0.35">
      <c r="A296" s="200">
        <v>291</v>
      </c>
      <c r="B296" s="101"/>
      <c r="C296" s="102" t="s">
        <v>3</v>
      </c>
      <c r="D296" s="221"/>
      <c r="E296" s="4"/>
      <c r="F296" s="107"/>
      <c r="G296" s="99"/>
      <c r="H296" s="109"/>
      <c r="I296" s="99"/>
    </row>
    <row r="297" spans="1:9" ht="15" x14ac:dyDescent="0.35">
      <c r="A297" s="200">
        <v>292</v>
      </c>
      <c r="B297" s="101"/>
      <c r="C297" s="102" t="s">
        <v>3</v>
      </c>
      <c r="D297" s="221"/>
      <c r="E297" s="4"/>
      <c r="F297" s="107"/>
      <c r="G297" s="99"/>
      <c r="H297" s="109"/>
      <c r="I297" s="99"/>
    </row>
    <row r="298" spans="1:9" ht="15" x14ac:dyDescent="0.35">
      <c r="A298" s="200">
        <v>293</v>
      </c>
      <c r="B298" s="101"/>
      <c r="C298" s="102" t="s">
        <v>3</v>
      </c>
      <c r="D298" s="221"/>
      <c r="E298" s="4"/>
      <c r="F298" s="107"/>
      <c r="G298" s="99"/>
      <c r="H298" s="109"/>
      <c r="I298" s="99"/>
    </row>
    <row r="299" spans="1:9" ht="15" x14ac:dyDescent="0.35">
      <c r="A299" s="200">
        <v>294</v>
      </c>
      <c r="B299" s="101"/>
      <c r="C299" s="102" t="s">
        <v>3</v>
      </c>
      <c r="D299" s="221"/>
      <c r="E299" s="4"/>
      <c r="F299" s="107"/>
      <c r="G299" s="99"/>
      <c r="H299" s="109"/>
      <c r="I299" s="99"/>
    </row>
    <row r="300" spans="1:9" ht="15" x14ac:dyDescent="0.35">
      <c r="A300" s="200">
        <v>295</v>
      </c>
      <c r="B300" s="101"/>
      <c r="C300" s="102" t="s">
        <v>3</v>
      </c>
      <c r="D300" s="221"/>
      <c r="E300" s="4"/>
      <c r="F300" s="107"/>
      <c r="G300" s="99"/>
      <c r="H300" s="109"/>
      <c r="I300" s="99"/>
    </row>
    <row r="301" spans="1:9" ht="15" x14ac:dyDescent="0.35">
      <c r="A301" s="200">
        <v>296</v>
      </c>
      <c r="B301" s="101"/>
      <c r="C301" s="102" t="s">
        <v>3</v>
      </c>
      <c r="D301" s="221"/>
      <c r="E301" s="4"/>
      <c r="F301" s="107"/>
      <c r="G301" s="99"/>
      <c r="H301" s="109"/>
      <c r="I301" s="99"/>
    </row>
    <row r="302" spans="1:9" ht="15" x14ac:dyDescent="0.35">
      <c r="A302" s="200">
        <v>297</v>
      </c>
      <c r="B302" s="101"/>
      <c r="C302" s="102" t="s">
        <v>3</v>
      </c>
      <c r="D302" s="221"/>
      <c r="E302" s="4"/>
      <c r="F302" s="107"/>
      <c r="G302" s="99"/>
      <c r="H302" s="109"/>
      <c r="I302" s="99"/>
    </row>
    <row r="303" spans="1:9" ht="15" x14ac:dyDescent="0.35">
      <c r="A303" s="200">
        <v>298</v>
      </c>
      <c r="B303" s="101"/>
      <c r="C303" s="102" t="s">
        <v>3</v>
      </c>
      <c r="D303" s="221"/>
      <c r="E303" s="4"/>
      <c r="F303" s="107"/>
      <c r="G303" s="99"/>
      <c r="H303" s="109"/>
      <c r="I303" s="99"/>
    </row>
    <row r="304" spans="1:9" ht="15" x14ac:dyDescent="0.35">
      <c r="A304" s="200">
        <v>299</v>
      </c>
      <c r="B304" s="101"/>
      <c r="C304" s="102" t="s">
        <v>3</v>
      </c>
      <c r="D304" s="221"/>
      <c r="E304" s="4"/>
      <c r="F304" s="107"/>
      <c r="G304" s="99"/>
      <c r="H304" s="109"/>
      <c r="I304" s="99"/>
    </row>
    <row r="305" spans="1:9" ht="15" x14ac:dyDescent="0.35">
      <c r="A305" s="144">
        <v>300</v>
      </c>
      <c r="B305" s="101"/>
      <c r="C305" s="102"/>
      <c r="D305" s="221"/>
      <c r="E305" s="4"/>
      <c r="F305" s="107"/>
      <c r="G305" s="99"/>
      <c r="H305" s="109"/>
      <c r="I305" s="99"/>
    </row>
    <row r="306" spans="1:9" ht="15" x14ac:dyDescent="0.35">
      <c r="A306" s="145"/>
      <c r="B306" s="101"/>
      <c r="C306" s="102" t="s">
        <v>3</v>
      </c>
      <c r="D306" s="221"/>
      <c r="E306" s="4"/>
      <c r="F306" s="107"/>
      <c r="G306" s="99"/>
      <c r="H306" s="109"/>
      <c r="I306" s="99"/>
    </row>
    <row r="307" spans="1:9" ht="15" x14ac:dyDescent="0.35">
      <c r="A307" s="145"/>
      <c r="B307" s="101"/>
      <c r="C307" s="103" t="s">
        <v>3</v>
      </c>
      <c r="D307" s="221"/>
      <c r="E307" s="4"/>
      <c r="F307" s="107"/>
      <c r="G307" s="99"/>
      <c r="H307" s="109"/>
      <c r="I307" s="99"/>
    </row>
    <row r="308" spans="1:9" ht="15" x14ac:dyDescent="0.35">
      <c r="A308" s="145"/>
      <c r="B308" s="101"/>
      <c r="C308" s="103" t="s">
        <v>3</v>
      </c>
      <c r="D308" s="221"/>
      <c r="E308" s="4"/>
      <c r="F308" s="107"/>
      <c r="G308" s="99"/>
      <c r="H308" s="109"/>
      <c r="I308" s="99"/>
    </row>
    <row r="309" spans="1:9" ht="15" x14ac:dyDescent="0.35">
      <c r="A309" s="145"/>
      <c r="B309" s="101"/>
      <c r="C309" s="103" t="s">
        <v>3</v>
      </c>
      <c r="D309" s="221"/>
      <c r="E309" s="4"/>
      <c r="F309" s="107"/>
      <c r="G309" s="99"/>
      <c r="H309" s="109"/>
      <c r="I309" s="99"/>
    </row>
    <row r="310" spans="1:9" ht="15" x14ac:dyDescent="0.35">
      <c r="A310" s="145"/>
      <c r="B310" s="101"/>
      <c r="C310" s="103" t="s">
        <v>3</v>
      </c>
      <c r="D310" s="221"/>
      <c r="E310" s="4"/>
      <c r="F310" s="107"/>
      <c r="G310" s="99"/>
      <c r="H310" s="109"/>
      <c r="I310" s="99"/>
    </row>
    <row r="311" spans="1:9" ht="15" x14ac:dyDescent="0.35">
      <c r="A311" s="145"/>
      <c r="B311" s="101"/>
      <c r="C311" s="103" t="s">
        <v>3</v>
      </c>
      <c r="D311" s="221"/>
      <c r="E311" s="4"/>
      <c r="F311" s="107"/>
      <c r="G311" s="99"/>
      <c r="H311" s="109"/>
      <c r="I311" s="99"/>
    </row>
    <row r="312" spans="1:9" ht="15" x14ac:dyDescent="0.35">
      <c r="A312" s="145"/>
      <c r="B312" s="101"/>
      <c r="C312" s="103" t="s">
        <v>3</v>
      </c>
      <c r="D312" s="221"/>
      <c r="E312" s="4"/>
      <c r="F312" s="107"/>
      <c r="G312" s="99"/>
      <c r="H312" s="109"/>
      <c r="I312" s="99"/>
    </row>
    <row r="313" spans="1:9" ht="15" x14ac:dyDescent="0.35">
      <c r="A313" s="145"/>
      <c r="B313" s="101"/>
      <c r="C313" s="103" t="s">
        <v>3</v>
      </c>
      <c r="D313" s="221"/>
      <c r="E313" s="4"/>
      <c r="F313" s="107"/>
      <c r="G313" s="99"/>
      <c r="H313" s="109"/>
      <c r="I313" s="99"/>
    </row>
    <row r="314" spans="1:9" ht="15" x14ac:dyDescent="0.35">
      <c r="A314" s="145"/>
      <c r="B314" s="101"/>
      <c r="C314" s="103" t="s">
        <v>3</v>
      </c>
      <c r="D314" s="221"/>
      <c r="E314" s="4"/>
      <c r="F314" s="107"/>
      <c r="G314" s="99"/>
      <c r="H314" s="109"/>
      <c r="I314" s="99"/>
    </row>
    <row r="315" spans="1:9" ht="15" x14ac:dyDescent="0.35">
      <c r="A315" s="145"/>
      <c r="B315" s="101"/>
      <c r="C315" s="103" t="s">
        <v>3</v>
      </c>
      <c r="D315" s="221"/>
      <c r="E315" s="4"/>
      <c r="F315" s="107"/>
      <c r="G315" s="99"/>
      <c r="H315" s="109"/>
      <c r="I315" s="99"/>
    </row>
    <row r="316" spans="1:9" ht="15" x14ac:dyDescent="0.35">
      <c r="A316" s="145"/>
      <c r="B316" s="101"/>
      <c r="C316" s="103" t="s">
        <v>3</v>
      </c>
      <c r="D316" s="221"/>
      <c r="E316" s="4"/>
      <c r="F316" s="107"/>
      <c r="G316" s="99"/>
      <c r="H316" s="109"/>
      <c r="I316" s="99"/>
    </row>
    <row r="317" spans="1:9" ht="15" x14ac:dyDescent="0.35">
      <c r="A317" s="145"/>
      <c r="B317" s="101"/>
      <c r="C317" s="103" t="s">
        <v>3</v>
      </c>
      <c r="D317" s="221"/>
      <c r="E317" s="4"/>
      <c r="F317" s="107"/>
      <c r="G317" s="99"/>
      <c r="H317" s="109"/>
      <c r="I317" s="99"/>
    </row>
    <row r="318" spans="1:9" ht="15" x14ac:dyDescent="0.35">
      <c r="A318" s="145"/>
      <c r="B318" s="101"/>
      <c r="C318" s="103" t="s">
        <v>3</v>
      </c>
      <c r="D318" s="221"/>
      <c r="E318" s="4"/>
      <c r="F318" s="107"/>
      <c r="G318" s="99"/>
      <c r="H318" s="109"/>
      <c r="I318" s="99"/>
    </row>
    <row r="319" spans="1:9" ht="15" x14ac:dyDescent="0.35">
      <c r="A319" s="145"/>
      <c r="B319" s="101"/>
      <c r="C319" s="103" t="s">
        <v>3</v>
      </c>
      <c r="D319" s="221"/>
      <c r="E319" s="4"/>
      <c r="F319" s="107"/>
      <c r="G319" s="99"/>
      <c r="H319" s="109"/>
      <c r="I319" s="99"/>
    </row>
    <row r="320" spans="1:9" ht="15" x14ac:dyDescent="0.35">
      <c r="A320" s="145"/>
      <c r="B320" s="101"/>
      <c r="C320" s="103" t="s">
        <v>3</v>
      </c>
      <c r="D320" s="221"/>
      <c r="E320" s="4"/>
      <c r="F320" s="107"/>
      <c r="G320" s="99"/>
      <c r="H320" s="109"/>
      <c r="I320" s="99"/>
    </row>
    <row r="321" spans="1:9" ht="15" x14ac:dyDescent="0.35">
      <c r="A321" s="145"/>
      <c r="B321" s="101"/>
      <c r="C321" s="103" t="s">
        <v>3</v>
      </c>
      <c r="D321" s="221"/>
      <c r="E321" s="4"/>
      <c r="F321" s="107"/>
      <c r="G321" s="99"/>
      <c r="H321" s="109"/>
      <c r="I321" s="99"/>
    </row>
    <row r="322" spans="1:9" ht="15" x14ac:dyDescent="0.35">
      <c r="A322" s="145"/>
      <c r="B322" s="101"/>
      <c r="C322" s="103" t="s">
        <v>3</v>
      </c>
      <c r="D322" s="221"/>
      <c r="E322" s="4"/>
      <c r="F322" s="107"/>
      <c r="G322" s="99"/>
      <c r="H322" s="109"/>
      <c r="I322" s="99"/>
    </row>
    <row r="323" spans="1:9" ht="15" x14ac:dyDescent="0.35">
      <c r="A323" s="145"/>
      <c r="B323" s="101"/>
      <c r="C323" s="103" t="s">
        <v>3</v>
      </c>
      <c r="D323" s="221"/>
      <c r="E323" s="4"/>
      <c r="F323" s="107"/>
      <c r="G323" s="99"/>
      <c r="H323" s="109"/>
      <c r="I323" s="99"/>
    </row>
    <row r="324" spans="1:9" ht="15" x14ac:dyDescent="0.35">
      <c r="A324" s="145"/>
      <c r="B324" s="101"/>
      <c r="C324" s="103" t="s">
        <v>3</v>
      </c>
      <c r="D324" s="221"/>
      <c r="E324" s="4"/>
      <c r="F324" s="107"/>
      <c r="G324" s="99"/>
      <c r="H324" s="109"/>
      <c r="I324" s="99"/>
    </row>
    <row r="325" spans="1:9" ht="15" x14ac:dyDescent="0.35">
      <c r="A325" s="145"/>
      <c r="B325" s="101"/>
      <c r="C325" s="103" t="s">
        <v>3</v>
      </c>
      <c r="D325" s="221"/>
      <c r="E325" s="4"/>
      <c r="F325" s="107"/>
      <c r="G325" s="99"/>
      <c r="H325" s="109"/>
      <c r="I325" s="99"/>
    </row>
    <row r="326" spans="1:9" ht="15" x14ac:dyDescent="0.35">
      <c r="A326" s="145"/>
      <c r="B326" s="101"/>
      <c r="C326" s="103" t="s">
        <v>3</v>
      </c>
      <c r="D326" s="221"/>
      <c r="E326" s="4"/>
      <c r="F326" s="107"/>
      <c r="G326" s="99"/>
      <c r="H326" s="109"/>
      <c r="I326" s="99"/>
    </row>
    <row r="327" spans="1:9" ht="15" x14ac:dyDescent="0.35">
      <c r="A327" s="145"/>
      <c r="B327" s="101"/>
      <c r="C327" s="103" t="s">
        <v>3</v>
      </c>
      <c r="D327" s="221"/>
      <c r="E327" s="4"/>
      <c r="F327" s="107"/>
      <c r="G327" s="99"/>
      <c r="H327" s="109"/>
      <c r="I327" s="99"/>
    </row>
    <row r="328" spans="1:9" ht="15" x14ac:dyDescent="0.35">
      <c r="A328" s="145"/>
      <c r="B328" s="101"/>
      <c r="C328" s="103" t="s">
        <v>3</v>
      </c>
      <c r="D328" s="221"/>
      <c r="E328" s="4"/>
      <c r="F328" s="107"/>
      <c r="G328" s="99"/>
      <c r="H328" s="109"/>
      <c r="I328" s="99"/>
    </row>
    <row r="329" spans="1:9" ht="15" x14ac:dyDescent="0.35">
      <c r="A329" s="145"/>
      <c r="B329" s="101"/>
      <c r="C329" s="103" t="s">
        <v>3</v>
      </c>
      <c r="D329" s="221"/>
      <c r="E329" s="4"/>
      <c r="F329" s="107"/>
      <c r="G329" s="99"/>
      <c r="H329" s="109"/>
      <c r="I329" s="99"/>
    </row>
    <row r="330" spans="1:9" ht="15" x14ac:dyDescent="0.35">
      <c r="A330" s="145"/>
      <c r="B330" s="101"/>
      <c r="C330" s="103" t="s">
        <v>3</v>
      </c>
      <c r="D330" s="221"/>
      <c r="E330" s="4"/>
      <c r="F330" s="107"/>
      <c r="G330" s="99"/>
      <c r="H330" s="109"/>
      <c r="I330" s="99"/>
    </row>
    <row r="331" spans="1:9" ht="15" x14ac:dyDescent="0.35">
      <c r="A331" s="145"/>
      <c r="B331" s="101"/>
      <c r="C331" s="103" t="s">
        <v>3</v>
      </c>
      <c r="D331" s="221"/>
      <c r="E331" s="4"/>
      <c r="F331" s="107"/>
      <c r="G331" s="99"/>
      <c r="H331" s="109"/>
      <c r="I331" s="99"/>
    </row>
    <row r="332" spans="1:9" ht="15" x14ac:dyDescent="0.35">
      <c r="A332" s="145"/>
      <c r="B332" s="101"/>
      <c r="C332" s="103" t="s">
        <v>3</v>
      </c>
      <c r="D332" s="221"/>
      <c r="E332" s="4"/>
      <c r="F332" s="107"/>
      <c r="G332" s="99"/>
      <c r="H332" s="109"/>
      <c r="I332" s="99"/>
    </row>
    <row r="333" spans="1:9" ht="15" x14ac:dyDescent="0.35">
      <c r="A333" s="145"/>
      <c r="B333" s="101"/>
      <c r="C333" s="103" t="s">
        <v>3</v>
      </c>
      <c r="D333" s="221"/>
      <c r="E333" s="4"/>
      <c r="F333" s="107"/>
      <c r="G333" s="99"/>
      <c r="H333" s="109"/>
      <c r="I333" s="99"/>
    </row>
    <row r="334" spans="1:9" ht="15" x14ac:dyDescent="0.35">
      <c r="A334" s="145"/>
      <c r="B334" s="101"/>
      <c r="C334" s="103" t="s">
        <v>3</v>
      </c>
      <c r="D334" s="221"/>
      <c r="E334" s="4"/>
      <c r="F334" s="107"/>
      <c r="G334" s="99"/>
      <c r="H334" s="109"/>
      <c r="I334" s="99"/>
    </row>
    <row r="335" spans="1:9" ht="15" x14ac:dyDescent="0.35">
      <c r="A335" s="145"/>
      <c r="B335" s="101"/>
      <c r="C335" s="103" t="s">
        <v>3</v>
      </c>
      <c r="D335" s="221"/>
      <c r="E335" s="4"/>
      <c r="F335" s="107"/>
      <c r="G335" s="99"/>
      <c r="H335" s="109"/>
      <c r="I335" s="99"/>
    </row>
    <row r="336" spans="1:9" ht="15" x14ac:dyDescent="0.35">
      <c r="A336" s="145"/>
      <c r="B336" s="101"/>
      <c r="C336" s="103" t="s">
        <v>3</v>
      </c>
      <c r="D336" s="221"/>
      <c r="E336" s="4"/>
      <c r="F336" s="107"/>
      <c r="G336" s="99"/>
      <c r="H336" s="109"/>
      <c r="I336" s="99"/>
    </row>
    <row r="337" spans="1:9" ht="15" x14ac:dyDescent="0.35">
      <c r="A337" s="145"/>
      <c r="B337" s="101"/>
      <c r="C337" s="103" t="s">
        <v>3</v>
      </c>
      <c r="D337" s="221"/>
      <c r="E337" s="4"/>
      <c r="F337" s="107"/>
      <c r="G337" s="99"/>
      <c r="H337" s="109"/>
      <c r="I337" s="99"/>
    </row>
    <row r="338" spans="1:9" ht="15" x14ac:dyDescent="0.35">
      <c r="A338" s="145"/>
      <c r="B338" s="101"/>
      <c r="C338" s="103" t="s">
        <v>3</v>
      </c>
      <c r="D338" s="221"/>
      <c r="E338" s="4"/>
      <c r="F338" s="107"/>
      <c r="G338" s="99"/>
      <c r="H338" s="109"/>
      <c r="I338" s="99"/>
    </row>
    <row r="339" spans="1:9" ht="15" x14ac:dyDescent="0.35">
      <c r="A339" s="145"/>
      <c r="B339" s="101"/>
      <c r="C339" s="103" t="s">
        <v>3</v>
      </c>
      <c r="D339" s="221"/>
      <c r="E339" s="4"/>
      <c r="F339" s="107"/>
      <c r="G339" s="99"/>
      <c r="H339" s="109"/>
      <c r="I339" s="99"/>
    </row>
    <row r="340" spans="1:9" ht="15" x14ac:dyDescent="0.35">
      <c r="A340" s="145"/>
      <c r="B340" s="101"/>
      <c r="C340" s="103" t="s">
        <v>3</v>
      </c>
      <c r="D340" s="221"/>
      <c r="E340" s="4"/>
      <c r="F340" s="107"/>
      <c r="G340" s="99"/>
      <c r="H340" s="109"/>
      <c r="I340" s="99"/>
    </row>
    <row r="341" spans="1:9" ht="15" x14ac:dyDescent="0.35">
      <c r="A341" s="145"/>
      <c r="B341" s="101"/>
      <c r="C341" s="103" t="s">
        <v>3</v>
      </c>
      <c r="D341" s="221"/>
      <c r="E341" s="4"/>
      <c r="F341" s="107"/>
      <c r="G341" s="99"/>
      <c r="H341" s="109"/>
      <c r="I341" s="99"/>
    </row>
    <row r="342" spans="1:9" ht="15" x14ac:dyDescent="0.35">
      <c r="A342" s="145"/>
      <c r="B342" s="101"/>
      <c r="C342" s="103" t="s">
        <v>3</v>
      </c>
      <c r="D342" s="221"/>
      <c r="E342" s="4"/>
      <c r="F342" s="107"/>
      <c r="G342" s="99"/>
      <c r="H342" s="109"/>
      <c r="I342" s="99"/>
    </row>
    <row r="343" spans="1:9" ht="15" x14ac:dyDescent="0.35">
      <c r="A343" s="145"/>
      <c r="B343" s="101"/>
      <c r="C343" s="103" t="s">
        <v>3</v>
      </c>
      <c r="D343" s="221"/>
      <c r="E343" s="4"/>
      <c r="F343" s="107"/>
      <c r="G343" s="99"/>
      <c r="H343" s="109"/>
      <c r="I343" s="99"/>
    </row>
    <row r="344" spans="1:9" ht="15" x14ac:dyDescent="0.35">
      <c r="A344" s="145"/>
      <c r="B344" s="101"/>
      <c r="C344" s="103" t="s">
        <v>3</v>
      </c>
      <c r="D344" s="221"/>
      <c r="E344" s="4"/>
      <c r="F344" s="107"/>
      <c r="G344" s="99"/>
      <c r="H344" s="109"/>
      <c r="I344" s="99"/>
    </row>
    <row r="345" spans="1:9" ht="15" x14ac:dyDescent="0.35">
      <c r="A345" s="145"/>
      <c r="B345" s="101"/>
      <c r="C345" s="103" t="s">
        <v>3</v>
      </c>
      <c r="D345" s="221"/>
      <c r="E345" s="4"/>
      <c r="F345" s="107"/>
      <c r="G345" s="99"/>
      <c r="H345" s="109"/>
      <c r="I345" s="99"/>
    </row>
    <row r="346" spans="1:9" ht="15" x14ac:dyDescent="0.35">
      <c r="A346" s="145"/>
      <c r="B346" s="101"/>
      <c r="C346" s="103" t="s">
        <v>3</v>
      </c>
      <c r="D346" s="221"/>
      <c r="E346" s="4"/>
      <c r="F346" s="107"/>
      <c r="G346" s="99"/>
      <c r="H346" s="109"/>
      <c r="I346" s="99"/>
    </row>
    <row r="347" spans="1:9" ht="15" x14ac:dyDescent="0.35">
      <c r="A347" s="145"/>
      <c r="B347" s="101"/>
      <c r="C347" s="103" t="s">
        <v>3</v>
      </c>
      <c r="D347" s="221"/>
      <c r="E347" s="4"/>
      <c r="F347" s="107"/>
      <c r="G347" s="99"/>
      <c r="H347" s="109"/>
      <c r="I347" s="99"/>
    </row>
    <row r="348" spans="1:9" ht="15" x14ac:dyDescent="0.35">
      <c r="A348" s="145"/>
      <c r="B348" s="101"/>
      <c r="C348" s="103" t="s">
        <v>3</v>
      </c>
      <c r="D348" s="221"/>
      <c r="E348" s="4"/>
      <c r="F348" s="107"/>
      <c r="G348" s="99"/>
      <c r="H348" s="109"/>
      <c r="I348" s="99"/>
    </row>
    <row r="349" spans="1:9" ht="15" x14ac:dyDescent="0.35">
      <c r="A349" s="145"/>
      <c r="B349" s="101"/>
      <c r="C349" s="103" t="s">
        <v>3</v>
      </c>
      <c r="D349" s="221"/>
      <c r="E349" s="4"/>
      <c r="F349" s="107"/>
      <c r="G349" s="99"/>
      <c r="H349" s="109"/>
      <c r="I349" s="99"/>
    </row>
    <row r="350" spans="1:9" ht="15" x14ac:dyDescent="0.35">
      <c r="A350" s="145"/>
      <c r="B350" s="101"/>
      <c r="C350" s="103" t="s">
        <v>3</v>
      </c>
      <c r="D350" s="221"/>
      <c r="E350" s="4"/>
      <c r="F350" s="107"/>
      <c r="G350" s="99"/>
      <c r="H350" s="109"/>
      <c r="I350" s="99"/>
    </row>
    <row r="351" spans="1:9" ht="15" x14ac:dyDescent="0.35">
      <c r="A351" s="145"/>
      <c r="B351" s="101"/>
      <c r="C351" s="103" t="s">
        <v>3</v>
      </c>
      <c r="D351" s="221"/>
      <c r="E351" s="4"/>
      <c r="F351" s="107"/>
      <c r="G351" s="99"/>
      <c r="H351" s="109"/>
      <c r="I351" s="99"/>
    </row>
    <row r="352" spans="1:9" ht="15" x14ac:dyDescent="0.35">
      <c r="A352" s="145"/>
      <c r="B352" s="101"/>
      <c r="C352" s="103" t="s">
        <v>3</v>
      </c>
      <c r="D352" s="221"/>
      <c r="E352" s="4"/>
      <c r="F352" s="107"/>
      <c r="G352" s="99"/>
      <c r="H352" s="109"/>
      <c r="I352" s="99"/>
    </row>
    <row r="353" spans="1:9" ht="15" x14ac:dyDescent="0.35">
      <c r="A353" s="145"/>
      <c r="B353" s="101"/>
      <c r="C353" s="103" t="s">
        <v>3</v>
      </c>
      <c r="D353" s="221"/>
      <c r="E353" s="4"/>
      <c r="F353" s="107"/>
      <c r="G353" s="99"/>
      <c r="H353" s="109"/>
      <c r="I353" s="99"/>
    </row>
    <row r="354" spans="1:9" ht="15" x14ac:dyDescent="0.35">
      <c r="A354" s="145"/>
      <c r="B354" s="101"/>
      <c r="C354" s="103" t="s">
        <v>3</v>
      </c>
      <c r="D354" s="221"/>
      <c r="E354" s="4"/>
      <c r="F354" s="107"/>
      <c r="G354" s="99"/>
      <c r="H354" s="109"/>
      <c r="I354" s="99"/>
    </row>
    <row r="355" spans="1:9" ht="15" x14ac:dyDescent="0.35">
      <c r="A355" s="145"/>
      <c r="B355" s="101"/>
      <c r="C355" s="103" t="s">
        <v>3</v>
      </c>
      <c r="D355" s="221"/>
      <c r="E355" s="4"/>
      <c r="F355" s="107"/>
      <c r="G355" s="99"/>
      <c r="H355" s="109"/>
      <c r="I355" s="99"/>
    </row>
    <row r="356" spans="1:9" ht="15" x14ac:dyDescent="0.35">
      <c r="A356" s="145"/>
      <c r="B356" s="101"/>
      <c r="C356" s="103" t="s">
        <v>3</v>
      </c>
      <c r="D356" s="221"/>
      <c r="E356" s="4"/>
      <c r="F356" s="107"/>
      <c r="G356" s="99"/>
      <c r="H356" s="109"/>
      <c r="I356" s="99"/>
    </row>
    <row r="357" spans="1:9" ht="15" x14ac:dyDescent="0.35">
      <c r="A357" s="145"/>
      <c r="B357" s="101"/>
      <c r="C357" s="103" t="s">
        <v>3</v>
      </c>
      <c r="D357" s="221"/>
      <c r="E357" s="4"/>
      <c r="F357" s="107"/>
      <c r="G357" s="99"/>
      <c r="H357" s="109"/>
      <c r="I357" s="99"/>
    </row>
    <row r="358" spans="1:9" ht="15" x14ac:dyDescent="0.35">
      <c r="A358" s="145"/>
      <c r="B358" s="101"/>
      <c r="C358" s="103" t="s">
        <v>3</v>
      </c>
      <c r="D358" s="221"/>
      <c r="E358" s="4"/>
      <c r="F358" s="107"/>
      <c r="G358" s="99"/>
      <c r="H358" s="109"/>
      <c r="I358" s="99"/>
    </row>
    <row r="359" spans="1:9" ht="15" x14ac:dyDescent="0.35">
      <c r="A359" s="145"/>
      <c r="B359" s="101"/>
      <c r="C359" s="103" t="s">
        <v>3</v>
      </c>
      <c r="D359" s="221"/>
      <c r="E359" s="4"/>
      <c r="F359" s="107"/>
      <c r="G359" s="99"/>
      <c r="H359" s="109"/>
      <c r="I359" s="99"/>
    </row>
    <row r="360" spans="1:9" ht="15" x14ac:dyDescent="0.35">
      <c r="A360" s="145"/>
      <c r="B360" s="101"/>
      <c r="C360" s="103" t="s">
        <v>3</v>
      </c>
      <c r="D360" s="221"/>
      <c r="E360" s="4"/>
      <c r="F360" s="107"/>
      <c r="G360" s="99"/>
      <c r="H360" s="109"/>
      <c r="I360" s="99"/>
    </row>
    <row r="361" spans="1:9" ht="15" x14ac:dyDescent="0.35">
      <c r="A361" s="145"/>
      <c r="B361" s="101"/>
      <c r="C361" s="103" t="s">
        <v>3</v>
      </c>
      <c r="D361" s="221"/>
      <c r="E361" s="4"/>
      <c r="F361" s="107"/>
      <c r="G361" s="99"/>
      <c r="H361" s="109"/>
      <c r="I361" s="99"/>
    </row>
    <row r="362" spans="1:9" ht="15" x14ac:dyDescent="0.35">
      <c r="A362" s="145"/>
      <c r="B362" s="101"/>
      <c r="C362" s="103" t="s">
        <v>3</v>
      </c>
      <c r="D362" s="221"/>
      <c r="E362" s="4"/>
      <c r="F362" s="107"/>
      <c r="G362" s="99"/>
      <c r="H362" s="109"/>
      <c r="I362" s="99"/>
    </row>
    <row r="363" spans="1:9" ht="15" x14ac:dyDescent="0.35">
      <c r="A363" s="145"/>
      <c r="B363" s="101"/>
      <c r="C363" s="103" t="s">
        <v>3</v>
      </c>
      <c r="D363" s="221"/>
      <c r="E363" s="4"/>
      <c r="F363" s="107"/>
      <c r="G363" s="99"/>
      <c r="H363" s="109"/>
      <c r="I363" s="99"/>
    </row>
    <row r="364" spans="1:9" ht="15" x14ac:dyDescent="0.35">
      <c r="A364" s="145"/>
      <c r="B364" s="101"/>
      <c r="C364" s="103" t="s">
        <v>3</v>
      </c>
      <c r="D364" s="221"/>
      <c r="E364" s="4"/>
      <c r="F364" s="107"/>
      <c r="G364" s="99"/>
      <c r="H364" s="109"/>
      <c r="I364" s="99"/>
    </row>
    <row r="365" spans="1:9" ht="15" x14ac:dyDescent="0.35">
      <c r="A365" s="145"/>
      <c r="B365" s="101"/>
      <c r="C365" s="103" t="s">
        <v>3</v>
      </c>
      <c r="D365" s="221"/>
      <c r="E365" s="4"/>
      <c r="F365" s="107"/>
      <c r="G365" s="99"/>
      <c r="H365" s="109"/>
      <c r="I365" s="99"/>
    </row>
    <row r="366" spans="1:9" ht="15" x14ac:dyDescent="0.35">
      <c r="A366" s="145"/>
      <c r="B366" s="101"/>
      <c r="C366" s="103" t="s">
        <v>3</v>
      </c>
      <c r="D366" s="221"/>
      <c r="E366" s="4"/>
      <c r="F366" s="107"/>
      <c r="G366" s="99"/>
      <c r="H366" s="109"/>
      <c r="I366" s="99"/>
    </row>
    <row r="367" spans="1:9" ht="15" x14ac:dyDescent="0.35">
      <c r="A367" s="145"/>
      <c r="B367" s="101"/>
      <c r="C367" s="103" t="s">
        <v>3</v>
      </c>
      <c r="D367" s="221"/>
      <c r="E367" s="4"/>
      <c r="F367" s="107"/>
      <c r="G367" s="99"/>
      <c r="H367" s="109"/>
      <c r="I367" s="99"/>
    </row>
    <row r="368" spans="1:9" ht="15" x14ac:dyDescent="0.35">
      <c r="A368" s="145"/>
      <c r="B368" s="101"/>
      <c r="C368" s="103" t="s">
        <v>3</v>
      </c>
      <c r="D368" s="221"/>
      <c r="E368" s="4"/>
      <c r="F368" s="107"/>
      <c r="G368" s="99"/>
      <c r="H368" s="109"/>
      <c r="I368" s="99"/>
    </row>
    <row r="369" spans="1:9" ht="15" x14ac:dyDescent="0.35">
      <c r="A369" s="145"/>
      <c r="B369" s="101"/>
      <c r="C369" s="103" t="s">
        <v>3</v>
      </c>
      <c r="D369" s="221"/>
      <c r="E369" s="4"/>
      <c r="F369" s="107"/>
      <c r="G369" s="99"/>
      <c r="H369" s="109"/>
      <c r="I369" s="99"/>
    </row>
    <row r="370" spans="1:9" ht="15" x14ac:dyDescent="0.35">
      <c r="A370" s="145"/>
      <c r="B370" s="101"/>
      <c r="C370" s="103" t="s">
        <v>3</v>
      </c>
      <c r="D370" s="221"/>
      <c r="E370" s="4"/>
      <c r="F370" s="107"/>
      <c r="G370" s="99"/>
      <c r="H370" s="109"/>
      <c r="I370" s="99"/>
    </row>
    <row r="371" spans="1:9" ht="15" x14ac:dyDescent="0.35">
      <c r="A371" s="145"/>
      <c r="B371" s="101"/>
      <c r="C371" s="103" t="s">
        <v>3</v>
      </c>
      <c r="D371" s="221"/>
      <c r="E371" s="4"/>
      <c r="F371" s="107"/>
      <c r="G371" s="99"/>
      <c r="H371" s="109"/>
      <c r="I371" s="99"/>
    </row>
    <row r="372" spans="1:9" ht="15" x14ac:dyDescent="0.35">
      <c r="A372" s="145"/>
      <c r="B372" s="101"/>
      <c r="C372" s="103" t="s">
        <v>3</v>
      </c>
      <c r="D372" s="221"/>
      <c r="E372" s="4"/>
      <c r="F372" s="107"/>
      <c r="G372" s="99"/>
      <c r="H372" s="109"/>
      <c r="I372" s="99"/>
    </row>
    <row r="373" spans="1:9" ht="15" x14ac:dyDescent="0.35">
      <c r="A373" s="145"/>
      <c r="B373" s="101"/>
      <c r="C373" s="103" t="s">
        <v>3</v>
      </c>
      <c r="D373" s="221"/>
      <c r="E373" s="4"/>
      <c r="F373" s="107"/>
      <c r="G373" s="99"/>
      <c r="H373" s="109"/>
      <c r="I373" s="99"/>
    </row>
    <row r="374" spans="1:9" ht="15" x14ac:dyDescent="0.35">
      <c r="A374" s="145"/>
      <c r="B374" s="101"/>
      <c r="C374" s="103" t="s">
        <v>3</v>
      </c>
      <c r="D374" s="221"/>
      <c r="E374" s="4"/>
      <c r="F374" s="107"/>
      <c r="G374" s="99"/>
      <c r="H374" s="109"/>
      <c r="I374" s="99"/>
    </row>
    <row r="375" spans="1:9" ht="15" x14ac:dyDescent="0.35">
      <c r="A375" s="145"/>
      <c r="B375" s="101"/>
      <c r="C375" s="103" t="s">
        <v>3</v>
      </c>
      <c r="D375" s="221"/>
      <c r="E375" s="4"/>
      <c r="F375" s="107"/>
      <c r="G375" s="99"/>
      <c r="H375" s="109"/>
      <c r="I375" s="99"/>
    </row>
    <row r="376" spans="1:9" ht="15" x14ac:dyDescent="0.35">
      <c r="A376" s="145"/>
      <c r="B376" s="101"/>
      <c r="C376" s="103" t="s">
        <v>3</v>
      </c>
      <c r="D376" s="221"/>
      <c r="E376" s="4"/>
      <c r="F376" s="107"/>
      <c r="G376" s="99"/>
      <c r="H376" s="109"/>
      <c r="I376" s="99"/>
    </row>
    <row r="377" spans="1:9" ht="15" x14ac:dyDescent="0.35">
      <c r="A377" s="145"/>
      <c r="B377" s="101"/>
      <c r="C377" s="103" t="s">
        <v>3</v>
      </c>
      <c r="D377" s="221"/>
      <c r="E377" s="4"/>
      <c r="F377" s="107"/>
      <c r="G377" s="99"/>
      <c r="H377" s="109"/>
      <c r="I377" s="99"/>
    </row>
    <row r="378" spans="1:9" ht="15" x14ac:dyDescent="0.35">
      <c r="A378" s="145"/>
      <c r="B378" s="101"/>
      <c r="C378" s="103" t="s">
        <v>3</v>
      </c>
      <c r="D378" s="221"/>
      <c r="E378" s="4"/>
      <c r="F378" s="107"/>
      <c r="G378" s="99"/>
      <c r="H378" s="109"/>
      <c r="I378" s="99"/>
    </row>
    <row r="379" spans="1:9" ht="15" x14ac:dyDescent="0.35">
      <c r="A379" s="145"/>
      <c r="B379" s="101"/>
      <c r="C379" s="103" t="s">
        <v>3</v>
      </c>
      <c r="D379" s="221"/>
      <c r="E379" s="4"/>
      <c r="F379" s="107"/>
      <c r="G379" s="99"/>
      <c r="H379" s="109"/>
      <c r="I379" s="99"/>
    </row>
    <row r="380" spans="1:9" ht="15" x14ac:dyDescent="0.35">
      <c r="A380" s="145"/>
      <c r="B380" s="101"/>
      <c r="C380" s="103" t="s">
        <v>3</v>
      </c>
      <c r="D380" s="221"/>
      <c r="E380" s="4"/>
      <c r="F380" s="107"/>
      <c r="G380" s="99"/>
      <c r="H380" s="109"/>
      <c r="I380" s="99"/>
    </row>
    <row r="381" spans="1:9" ht="15" x14ac:dyDescent="0.35">
      <c r="A381" s="145"/>
      <c r="B381" s="101"/>
      <c r="C381" s="103" t="s">
        <v>3</v>
      </c>
      <c r="D381" s="221"/>
      <c r="E381" s="4"/>
      <c r="F381" s="107"/>
      <c r="G381" s="99"/>
      <c r="H381" s="109"/>
      <c r="I381" s="99"/>
    </row>
    <row r="382" spans="1:9" ht="15" x14ac:dyDescent="0.35">
      <c r="A382" s="145"/>
      <c r="B382" s="101"/>
      <c r="C382" s="103" t="s">
        <v>3</v>
      </c>
      <c r="D382" s="221"/>
      <c r="E382" s="4"/>
      <c r="F382" s="107"/>
      <c r="G382" s="99"/>
      <c r="H382" s="109"/>
      <c r="I382" s="99"/>
    </row>
    <row r="383" spans="1:9" ht="15" x14ac:dyDescent="0.35">
      <c r="A383" s="145"/>
      <c r="B383" s="101"/>
      <c r="C383" s="103" t="s">
        <v>3</v>
      </c>
      <c r="D383" s="221"/>
      <c r="E383" s="4"/>
      <c r="F383" s="107"/>
      <c r="G383" s="99"/>
      <c r="H383" s="109"/>
      <c r="I383" s="99"/>
    </row>
    <row r="384" spans="1:9" ht="15" x14ac:dyDescent="0.35">
      <c r="A384" s="145"/>
      <c r="B384" s="101"/>
      <c r="C384" s="103" t="s">
        <v>3</v>
      </c>
      <c r="D384" s="221"/>
      <c r="E384" s="4"/>
      <c r="F384" s="107"/>
      <c r="G384" s="99"/>
      <c r="H384" s="109"/>
      <c r="I384" s="99"/>
    </row>
    <row r="385" spans="1:9" ht="15" x14ac:dyDescent="0.35">
      <c r="A385" s="145"/>
      <c r="B385" s="101"/>
      <c r="C385" s="103" t="s">
        <v>3</v>
      </c>
      <c r="D385" s="221"/>
      <c r="E385" s="4"/>
      <c r="F385" s="107"/>
      <c r="G385" s="99"/>
      <c r="H385" s="109"/>
      <c r="I385" s="99"/>
    </row>
    <row r="386" spans="1:9" ht="15" x14ac:dyDescent="0.35">
      <c r="A386" s="145"/>
      <c r="B386" s="101"/>
      <c r="C386" s="103" t="s">
        <v>3</v>
      </c>
      <c r="D386" s="221"/>
      <c r="E386" s="4"/>
      <c r="F386" s="107"/>
      <c r="G386" s="99"/>
      <c r="H386" s="109"/>
      <c r="I386" s="99"/>
    </row>
    <row r="387" spans="1:9" ht="15" x14ac:dyDescent="0.35">
      <c r="A387" s="145"/>
      <c r="B387" s="101"/>
      <c r="C387" s="103" t="s">
        <v>3</v>
      </c>
      <c r="D387" s="221"/>
      <c r="E387" s="4"/>
      <c r="F387" s="107"/>
      <c r="G387" s="99"/>
      <c r="H387" s="109"/>
      <c r="I387" s="99"/>
    </row>
    <row r="388" spans="1:9" ht="15" x14ac:dyDescent="0.35">
      <c r="A388" s="145"/>
      <c r="B388" s="101"/>
      <c r="C388" s="103" t="s">
        <v>3</v>
      </c>
      <c r="D388" s="221"/>
      <c r="E388" s="4"/>
      <c r="F388" s="107"/>
      <c r="G388" s="99"/>
      <c r="H388" s="109"/>
      <c r="I388" s="99"/>
    </row>
    <row r="389" spans="1:9" ht="15" x14ac:dyDescent="0.35">
      <c r="A389" s="145"/>
      <c r="B389" s="101"/>
      <c r="C389" s="103" t="s">
        <v>3</v>
      </c>
      <c r="D389" s="221"/>
      <c r="E389" s="4"/>
      <c r="F389" s="107"/>
      <c r="G389" s="99"/>
      <c r="H389" s="109"/>
      <c r="I389" s="99"/>
    </row>
    <row r="390" spans="1:9" ht="15" x14ac:dyDescent="0.35">
      <c r="A390" s="145"/>
      <c r="B390" s="101"/>
      <c r="C390" s="103" t="s">
        <v>3</v>
      </c>
      <c r="D390" s="221"/>
      <c r="E390" s="4"/>
      <c r="F390" s="107"/>
      <c r="G390" s="99"/>
      <c r="H390" s="109"/>
      <c r="I390" s="99"/>
    </row>
    <row r="391" spans="1:9" ht="15" x14ac:dyDescent="0.35">
      <c r="A391" s="145"/>
      <c r="B391" s="101"/>
      <c r="C391" s="103" t="s">
        <v>3</v>
      </c>
      <c r="D391" s="221"/>
      <c r="E391" s="4"/>
      <c r="F391" s="107"/>
      <c r="G391" s="99"/>
      <c r="H391" s="109"/>
      <c r="I391" s="99"/>
    </row>
    <row r="392" spans="1:9" ht="15" x14ac:dyDescent="0.35">
      <c r="A392" s="145"/>
      <c r="B392" s="101"/>
      <c r="C392" s="103" t="s">
        <v>3</v>
      </c>
      <c r="D392" s="221"/>
      <c r="E392" s="4"/>
      <c r="F392" s="107"/>
      <c r="G392" s="99"/>
      <c r="H392" s="109"/>
      <c r="I392" s="99"/>
    </row>
    <row r="393" spans="1:9" ht="15" x14ac:dyDescent="0.35">
      <c r="A393" s="145"/>
      <c r="B393" s="101"/>
      <c r="C393" s="103" t="s">
        <v>3</v>
      </c>
      <c r="D393" s="221"/>
      <c r="E393" s="4"/>
      <c r="F393" s="107"/>
      <c r="G393" s="99"/>
      <c r="H393" s="109"/>
      <c r="I393" s="99"/>
    </row>
    <row r="394" spans="1:9" ht="15" x14ac:dyDescent="0.35">
      <c r="A394" s="145"/>
      <c r="B394" s="101"/>
      <c r="C394" s="103" t="s">
        <v>3</v>
      </c>
      <c r="D394" s="221"/>
      <c r="E394" s="4"/>
      <c r="F394" s="107"/>
      <c r="G394" s="99"/>
      <c r="H394" s="109"/>
      <c r="I394" s="99"/>
    </row>
    <row r="395" spans="1:9" ht="15" x14ac:dyDescent="0.35">
      <c r="A395" s="145"/>
      <c r="B395" s="101"/>
      <c r="C395" s="103" t="s">
        <v>3</v>
      </c>
      <c r="D395" s="221"/>
      <c r="E395" s="4"/>
      <c r="F395" s="107"/>
      <c r="G395" s="99"/>
      <c r="H395" s="109"/>
      <c r="I395" s="99"/>
    </row>
    <row r="396" spans="1:9" ht="15" x14ac:dyDescent="0.35">
      <c r="A396" s="145"/>
      <c r="B396" s="101"/>
      <c r="C396" s="103" t="s">
        <v>3</v>
      </c>
      <c r="D396" s="221"/>
      <c r="E396" s="4"/>
      <c r="F396" s="107"/>
      <c r="G396" s="99"/>
      <c r="H396" s="109"/>
      <c r="I396" s="99"/>
    </row>
    <row r="397" spans="1:9" ht="15" x14ac:dyDescent="0.35">
      <c r="A397" s="145"/>
      <c r="B397" s="101"/>
      <c r="C397" s="103" t="s">
        <v>3</v>
      </c>
      <c r="D397" s="221"/>
      <c r="E397" s="4"/>
      <c r="F397" s="107"/>
      <c r="G397" s="99"/>
      <c r="H397" s="109"/>
      <c r="I397" s="99"/>
    </row>
    <row r="398" spans="1:9" ht="15" x14ac:dyDescent="0.35">
      <c r="A398" s="145"/>
      <c r="B398" s="101"/>
      <c r="C398" s="103" t="s">
        <v>3</v>
      </c>
      <c r="D398" s="221"/>
      <c r="E398" s="4"/>
      <c r="F398" s="107"/>
      <c r="G398" s="99"/>
      <c r="H398" s="109"/>
      <c r="I398" s="99"/>
    </row>
    <row r="399" spans="1:9" ht="15" x14ac:dyDescent="0.35">
      <c r="A399" s="145"/>
      <c r="B399" s="101"/>
      <c r="C399" s="103" t="s">
        <v>3</v>
      </c>
      <c r="D399" s="221"/>
      <c r="E399" s="4"/>
      <c r="F399" s="107"/>
      <c r="G399" s="99"/>
      <c r="H399" s="109"/>
      <c r="I399" s="99"/>
    </row>
    <row r="400" spans="1:9" ht="15" x14ac:dyDescent="0.35">
      <c r="A400" s="145"/>
      <c r="B400" s="101"/>
      <c r="C400" s="103" t="s">
        <v>3</v>
      </c>
      <c r="D400" s="221"/>
      <c r="E400" s="4"/>
      <c r="F400" s="107"/>
      <c r="G400" s="99"/>
      <c r="H400" s="109"/>
      <c r="I400" s="99"/>
    </row>
    <row r="401" spans="1:9" ht="15" x14ac:dyDescent="0.35">
      <c r="A401" s="145"/>
      <c r="B401" s="101"/>
      <c r="C401" s="103" t="s">
        <v>3</v>
      </c>
      <c r="D401" s="221"/>
      <c r="E401" s="4"/>
      <c r="F401" s="107"/>
      <c r="G401" s="99"/>
      <c r="H401" s="109"/>
      <c r="I401" s="99"/>
    </row>
    <row r="402" spans="1:9" ht="15" x14ac:dyDescent="0.35">
      <c r="A402" s="145"/>
      <c r="B402" s="101"/>
      <c r="C402" s="103" t="s">
        <v>3</v>
      </c>
      <c r="D402" s="221"/>
      <c r="E402" s="4"/>
      <c r="F402" s="107"/>
      <c r="G402" s="99"/>
      <c r="H402" s="109"/>
      <c r="I402" s="99"/>
    </row>
    <row r="403" spans="1:9" ht="15" x14ac:dyDescent="0.35">
      <c r="A403" s="145"/>
      <c r="B403" s="101"/>
      <c r="C403" s="103" t="s">
        <v>3</v>
      </c>
      <c r="D403" s="221"/>
      <c r="E403" s="4"/>
      <c r="F403" s="107"/>
      <c r="G403" s="99"/>
      <c r="H403" s="109"/>
      <c r="I403" s="99"/>
    </row>
    <row r="404" spans="1:9" ht="15" x14ac:dyDescent="0.35">
      <c r="A404" s="145"/>
      <c r="B404" s="101"/>
      <c r="C404" s="103" t="s">
        <v>3</v>
      </c>
      <c r="D404" s="221"/>
      <c r="E404" s="4"/>
      <c r="F404" s="107"/>
      <c r="G404" s="99"/>
      <c r="H404" s="109"/>
      <c r="I404" s="99"/>
    </row>
    <row r="405" spans="1:9" ht="15" x14ac:dyDescent="0.35">
      <c r="A405" s="145"/>
      <c r="B405" s="101"/>
      <c r="C405" s="103" t="s">
        <v>3</v>
      </c>
      <c r="D405" s="221"/>
      <c r="E405" s="4"/>
      <c r="F405" s="107"/>
      <c r="G405" s="99"/>
      <c r="H405" s="109"/>
      <c r="I405" s="99"/>
    </row>
    <row r="406" spans="1:9" ht="15" x14ac:dyDescent="0.35">
      <c r="A406" s="145"/>
      <c r="B406" s="101"/>
      <c r="C406" s="103" t="s">
        <v>3</v>
      </c>
      <c r="D406" s="221"/>
      <c r="E406" s="4"/>
      <c r="F406" s="107"/>
      <c r="G406" s="99"/>
      <c r="H406" s="109"/>
      <c r="I406" s="99"/>
    </row>
    <row r="407" spans="1:9" ht="15" x14ac:dyDescent="0.35">
      <c r="A407" s="145"/>
      <c r="B407" s="101"/>
      <c r="C407" s="103" t="s">
        <v>3</v>
      </c>
      <c r="D407" s="221"/>
      <c r="E407" s="4"/>
      <c r="F407" s="107"/>
      <c r="G407" s="99"/>
      <c r="H407" s="109"/>
      <c r="I407" s="99"/>
    </row>
    <row r="408" spans="1:9" ht="15" x14ac:dyDescent="0.35">
      <c r="A408" s="145"/>
      <c r="B408" s="101"/>
      <c r="C408" s="103" t="s">
        <v>3</v>
      </c>
      <c r="D408" s="221"/>
      <c r="E408" s="4"/>
      <c r="F408" s="107"/>
      <c r="G408" s="99"/>
      <c r="H408" s="109"/>
      <c r="I408" s="99"/>
    </row>
    <row r="409" spans="1:9" ht="15" x14ac:dyDescent="0.35">
      <c r="A409" s="145"/>
      <c r="B409" s="101"/>
      <c r="C409" s="103" t="s">
        <v>3</v>
      </c>
      <c r="D409" s="221"/>
      <c r="E409" s="4"/>
      <c r="F409" s="107"/>
      <c r="G409" s="99"/>
      <c r="H409" s="109"/>
      <c r="I409" s="99"/>
    </row>
    <row r="410" spans="1:9" ht="15" x14ac:dyDescent="0.35">
      <c r="A410" s="145"/>
      <c r="B410" s="101"/>
      <c r="C410" s="103" t="s">
        <v>3</v>
      </c>
      <c r="D410" s="221"/>
      <c r="E410" s="4"/>
      <c r="F410" s="107"/>
      <c r="G410" s="99"/>
      <c r="H410" s="109"/>
      <c r="I410" s="99"/>
    </row>
    <row r="411" spans="1:9" ht="15" x14ac:dyDescent="0.35">
      <c r="A411" s="145"/>
      <c r="B411" s="101"/>
      <c r="C411" s="103" t="s">
        <v>3</v>
      </c>
      <c r="D411" s="221"/>
      <c r="E411" s="4"/>
      <c r="F411" s="107"/>
      <c r="G411" s="99"/>
      <c r="H411" s="109"/>
      <c r="I411" s="99"/>
    </row>
    <row r="412" spans="1:9" ht="15" x14ac:dyDescent="0.35">
      <c r="A412" s="145"/>
      <c r="B412" s="101"/>
      <c r="C412" s="103" t="s">
        <v>3</v>
      </c>
      <c r="D412" s="221"/>
      <c r="E412" s="4"/>
      <c r="F412" s="107"/>
      <c r="G412" s="99"/>
      <c r="H412" s="109"/>
      <c r="I412" s="99"/>
    </row>
    <row r="413" spans="1:9" ht="15" x14ac:dyDescent="0.35">
      <c r="A413" s="145"/>
      <c r="B413" s="101"/>
      <c r="C413" s="103" t="s">
        <v>3</v>
      </c>
      <c r="D413" s="221"/>
      <c r="E413" s="4"/>
      <c r="F413" s="107"/>
      <c r="G413" s="99"/>
      <c r="H413" s="109"/>
      <c r="I413" s="99"/>
    </row>
    <row r="414" spans="1:9" ht="15" x14ac:dyDescent="0.35">
      <c r="A414" s="145"/>
      <c r="B414" s="101"/>
      <c r="C414" s="103" t="s">
        <v>3</v>
      </c>
      <c r="D414" s="221"/>
      <c r="E414" s="4"/>
      <c r="F414" s="107"/>
      <c r="G414" s="99"/>
      <c r="H414" s="109"/>
      <c r="I414" s="99"/>
    </row>
    <row r="415" spans="1:9" ht="15" x14ac:dyDescent="0.35">
      <c r="A415" s="145"/>
      <c r="B415" s="101"/>
      <c r="C415" s="103" t="s">
        <v>3</v>
      </c>
      <c r="D415" s="221"/>
      <c r="E415" s="4"/>
      <c r="F415" s="107"/>
      <c r="G415" s="99"/>
      <c r="H415" s="109"/>
      <c r="I415" s="99"/>
    </row>
    <row r="416" spans="1:9" ht="15" x14ac:dyDescent="0.35">
      <c r="A416" s="145"/>
      <c r="B416" s="101"/>
      <c r="C416" s="103" t="s">
        <v>3</v>
      </c>
      <c r="D416" s="221"/>
      <c r="E416" s="4"/>
      <c r="F416" s="107"/>
      <c r="G416" s="99"/>
      <c r="H416" s="109"/>
      <c r="I416" s="99"/>
    </row>
    <row r="417" spans="1:9" ht="15" x14ac:dyDescent="0.35">
      <c r="A417" s="145"/>
      <c r="B417" s="101"/>
      <c r="C417" s="103" t="s">
        <v>3</v>
      </c>
      <c r="D417" s="221"/>
      <c r="E417" s="4"/>
      <c r="F417" s="107"/>
      <c r="G417" s="99"/>
      <c r="H417" s="109"/>
      <c r="I417" s="99"/>
    </row>
    <row r="418" spans="1:9" ht="15" x14ac:dyDescent="0.35">
      <c r="A418" s="145"/>
      <c r="B418" s="101"/>
      <c r="C418" s="103" t="s">
        <v>3</v>
      </c>
      <c r="D418" s="221"/>
      <c r="E418" s="4"/>
      <c r="F418" s="107"/>
      <c r="G418" s="99"/>
      <c r="H418" s="109"/>
      <c r="I418" s="99"/>
    </row>
    <row r="419" spans="1:9" ht="15" x14ac:dyDescent="0.35">
      <c r="A419" s="145"/>
      <c r="B419" s="101"/>
      <c r="C419" s="103" t="s">
        <v>3</v>
      </c>
      <c r="D419" s="221"/>
      <c r="E419" s="4"/>
      <c r="F419" s="107"/>
      <c r="G419" s="99"/>
      <c r="H419" s="109"/>
      <c r="I419" s="99"/>
    </row>
    <row r="420" spans="1:9" ht="15" x14ac:dyDescent="0.35">
      <c r="A420" s="145"/>
      <c r="B420" s="101"/>
      <c r="C420" s="103" t="s">
        <v>3</v>
      </c>
      <c r="D420" s="221"/>
      <c r="E420" s="4"/>
      <c r="F420" s="107"/>
      <c r="G420" s="99"/>
      <c r="H420" s="109"/>
      <c r="I420" s="99"/>
    </row>
    <row r="421" spans="1:9" ht="15" x14ac:dyDescent="0.35">
      <c r="A421" s="145"/>
      <c r="B421" s="101"/>
      <c r="C421" s="103" t="s">
        <v>3</v>
      </c>
      <c r="D421" s="221"/>
      <c r="E421" s="4"/>
      <c r="F421" s="107"/>
      <c r="G421" s="99"/>
      <c r="H421" s="109"/>
      <c r="I421" s="99"/>
    </row>
    <row r="422" spans="1:9" ht="15" x14ac:dyDescent="0.35">
      <c r="A422" s="145"/>
      <c r="B422" s="101"/>
      <c r="C422" s="103" t="s">
        <v>3</v>
      </c>
      <c r="D422" s="221"/>
      <c r="E422" s="4"/>
      <c r="F422" s="107"/>
      <c r="G422" s="99"/>
      <c r="H422" s="109"/>
      <c r="I422" s="99"/>
    </row>
    <row r="423" spans="1:9" ht="15" x14ac:dyDescent="0.35">
      <c r="A423" s="145"/>
      <c r="B423" s="101"/>
      <c r="C423" s="103" t="s">
        <v>3</v>
      </c>
      <c r="D423" s="221"/>
      <c r="E423" s="4"/>
      <c r="F423" s="107"/>
      <c r="G423" s="99"/>
      <c r="H423" s="109"/>
      <c r="I423" s="99"/>
    </row>
    <row r="424" spans="1:9" ht="15" x14ac:dyDescent="0.35">
      <c r="A424" s="145"/>
      <c r="B424" s="101"/>
      <c r="C424" s="103" t="s">
        <v>3</v>
      </c>
      <c r="D424" s="221"/>
      <c r="E424" s="4"/>
      <c r="F424" s="107"/>
      <c r="G424" s="99"/>
      <c r="H424" s="109"/>
      <c r="I424" s="99"/>
    </row>
    <row r="425" spans="1:9" ht="15" x14ac:dyDescent="0.35">
      <c r="A425" s="145"/>
      <c r="B425" s="101"/>
      <c r="C425" s="103" t="s">
        <v>3</v>
      </c>
      <c r="D425" s="221"/>
      <c r="E425" s="4"/>
      <c r="F425" s="107"/>
      <c r="G425" s="99"/>
      <c r="H425" s="109"/>
      <c r="I425" s="99"/>
    </row>
    <row r="426" spans="1:9" ht="15" x14ac:dyDescent="0.35">
      <c r="A426" s="145"/>
      <c r="B426" s="101"/>
      <c r="C426" s="103" t="s">
        <v>3</v>
      </c>
      <c r="D426" s="221"/>
      <c r="E426" s="4"/>
      <c r="F426" s="107"/>
      <c r="G426" s="99"/>
      <c r="H426" s="109"/>
      <c r="I426" s="99"/>
    </row>
    <row r="427" spans="1:9" ht="15" x14ac:dyDescent="0.35">
      <c r="A427" s="145"/>
      <c r="B427" s="101"/>
      <c r="C427" s="103" t="s">
        <v>3</v>
      </c>
      <c r="D427" s="221"/>
      <c r="E427" s="4"/>
      <c r="F427" s="107"/>
      <c r="G427" s="99"/>
      <c r="H427" s="109"/>
      <c r="I427" s="99"/>
    </row>
    <row r="428" spans="1:9" ht="15" x14ac:dyDescent="0.35">
      <c r="A428" s="145"/>
      <c r="B428" s="101"/>
      <c r="C428" s="103" t="s">
        <v>3</v>
      </c>
      <c r="D428" s="221"/>
      <c r="E428" s="4"/>
      <c r="F428" s="107"/>
      <c r="G428" s="99"/>
      <c r="H428" s="109"/>
      <c r="I428" s="99"/>
    </row>
    <row r="429" spans="1:9" ht="15" x14ac:dyDescent="0.35">
      <c r="A429" s="145"/>
      <c r="B429" s="101"/>
      <c r="C429" s="103" t="s">
        <v>3</v>
      </c>
      <c r="D429" s="221"/>
      <c r="E429" s="4"/>
      <c r="F429" s="107"/>
      <c r="G429" s="99"/>
      <c r="H429" s="109"/>
      <c r="I429" s="99"/>
    </row>
    <row r="430" spans="1:9" ht="15" x14ac:dyDescent="0.35">
      <c r="A430" s="145"/>
      <c r="B430" s="101"/>
      <c r="C430" s="103" t="s">
        <v>3</v>
      </c>
      <c r="D430" s="221"/>
      <c r="E430" s="4"/>
      <c r="F430" s="107"/>
      <c r="G430" s="99"/>
      <c r="H430" s="109"/>
      <c r="I430" s="99"/>
    </row>
    <row r="431" spans="1:9" ht="15" x14ac:dyDescent="0.35">
      <c r="A431" s="145"/>
      <c r="B431" s="101"/>
      <c r="C431" s="103" t="s">
        <v>3</v>
      </c>
      <c r="D431" s="221"/>
      <c r="E431" s="4"/>
      <c r="F431" s="107"/>
      <c r="G431" s="99"/>
      <c r="H431" s="109"/>
      <c r="I431" s="99"/>
    </row>
    <row r="432" spans="1:9" ht="15" x14ac:dyDescent="0.35">
      <c r="A432" s="145"/>
      <c r="B432" s="101"/>
      <c r="C432" s="103" t="s">
        <v>3</v>
      </c>
      <c r="D432" s="221"/>
      <c r="E432" s="4"/>
      <c r="F432" s="107"/>
      <c r="G432" s="99"/>
      <c r="H432" s="109"/>
      <c r="I432" s="99"/>
    </row>
    <row r="433" spans="1:9" ht="15" x14ac:dyDescent="0.35">
      <c r="A433" s="145"/>
      <c r="B433" s="101"/>
      <c r="C433" s="103" t="s">
        <v>3</v>
      </c>
      <c r="D433" s="221"/>
      <c r="E433" s="4"/>
      <c r="F433" s="107"/>
      <c r="G433" s="99"/>
      <c r="H433" s="109"/>
      <c r="I433" s="99"/>
    </row>
    <row r="434" spans="1:9" ht="15" x14ac:dyDescent="0.35">
      <c r="A434" s="145"/>
      <c r="B434" s="101"/>
      <c r="C434" s="103" t="s">
        <v>3</v>
      </c>
      <c r="D434" s="221"/>
      <c r="E434" s="4"/>
      <c r="F434" s="107"/>
      <c r="G434" s="99"/>
      <c r="H434" s="109"/>
      <c r="I434" s="99"/>
    </row>
    <row r="435" spans="1:9" ht="15" x14ac:dyDescent="0.35">
      <c r="A435" s="145"/>
      <c r="B435" s="101"/>
      <c r="C435" s="103" t="s">
        <v>3</v>
      </c>
      <c r="D435" s="221"/>
      <c r="E435" s="4"/>
      <c r="F435" s="107"/>
      <c r="G435" s="99"/>
      <c r="H435" s="109"/>
      <c r="I435" s="99"/>
    </row>
    <row r="436" spans="1:9" ht="15" x14ac:dyDescent="0.35">
      <c r="A436" s="145"/>
      <c r="B436" s="101"/>
      <c r="C436" s="103" t="s">
        <v>3</v>
      </c>
      <c r="D436" s="221"/>
      <c r="E436" s="4"/>
      <c r="F436" s="107"/>
      <c r="G436" s="99"/>
      <c r="H436" s="109"/>
      <c r="I436" s="99"/>
    </row>
    <row r="437" spans="1:9" ht="15" x14ac:dyDescent="0.35">
      <c r="A437" s="145"/>
      <c r="B437" s="101"/>
      <c r="C437" s="103" t="s">
        <v>3</v>
      </c>
      <c r="D437" s="221"/>
      <c r="E437" s="4"/>
      <c r="F437" s="107"/>
      <c r="G437" s="99"/>
      <c r="H437" s="109"/>
      <c r="I437" s="99"/>
    </row>
    <row r="438" spans="1:9" ht="15" x14ac:dyDescent="0.35">
      <c r="A438" s="145"/>
      <c r="B438" s="101"/>
      <c r="C438" s="103" t="s">
        <v>3</v>
      </c>
      <c r="D438" s="221"/>
      <c r="E438" s="4"/>
      <c r="F438" s="107"/>
      <c r="G438" s="99"/>
      <c r="H438" s="109"/>
      <c r="I438" s="99"/>
    </row>
    <row r="439" spans="1:9" ht="15" x14ac:dyDescent="0.35">
      <c r="A439" s="145"/>
      <c r="B439" s="101"/>
      <c r="C439" s="103" t="s">
        <v>3</v>
      </c>
      <c r="D439" s="221"/>
      <c r="E439" s="4"/>
      <c r="F439" s="107"/>
      <c r="G439" s="99"/>
      <c r="H439" s="109"/>
      <c r="I439" s="99"/>
    </row>
    <row r="440" spans="1:9" ht="15" x14ac:dyDescent="0.35">
      <c r="A440" s="145"/>
      <c r="B440" s="101"/>
      <c r="C440" s="103" t="s">
        <v>3</v>
      </c>
      <c r="D440" s="221"/>
      <c r="E440" s="4"/>
      <c r="F440" s="107"/>
      <c r="G440" s="99"/>
      <c r="H440" s="109"/>
      <c r="I440" s="99"/>
    </row>
    <row r="441" spans="1:9" ht="15" x14ac:dyDescent="0.35">
      <c r="A441" s="145"/>
      <c r="B441" s="101"/>
      <c r="C441" s="103" t="s">
        <v>3</v>
      </c>
      <c r="D441" s="221"/>
      <c r="E441" s="4"/>
      <c r="F441" s="107"/>
      <c r="G441" s="99"/>
      <c r="H441" s="109"/>
      <c r="I441" s="99"/>
    </row>
    <row r="442" spans="1:9" ht="15" x14ac:dyDescent="0.35">
      <c r="A442" s="145"/>
      <c r="B442" s="101"/>
      <c r="C442" s="103" t="s">
        <v>3</v>
      </c>
      <c r="D442" s="221"/>
      <c r="E442" s="4"/>
      <c r="F442" s="107"/>
      <c r="G442" s="99"/>
      <c r="H442" s="109"/>
      <c r="I442" s="99"/>
    </row>
    <row r="443" spans="1:9" ht="15" x14ac:dyDescent="0.35">
      <c r="A443" s="145"/>
      <c r="B443" s="203"/>
      <c r="C443" s="103" t="s">
        <v>3</v>
      </c>
      <c r="D443" s="221"/>
      <c r="E443" s="205"/>
      <c r="F443" s="204"/>
      <c r="G443" s="206"/>
      <c r="H443" s="207"/>
      <c r="I443" s="206"/>
    </row>
    <row r="444" spans="1:9" ht="15" x14ac:dyDescent="0.35">
      <c r="A444" s="145"/>
      <c r="B444" s="203"/>
      <c r="C444" s="103" t="s">
        <v>3</v>
      </c>
      <c r="D444" s="221"/>
      <c r="E444" s="205"/>
      <c r="F444" s="204"/>
      <c r="G444" s="206"/>
      <c r="H444" s="207"/>
      <c r="I444" s="206"/>
    </row>
    <row r="445" spans="1:9" ht="15" x14ac:dyDescent="0.35">
      <c r="A445" s="145"/>
      <c r="B445" s="203"/>
      <c r="C445" s="103" t="s">
        <v>3</v>
      </c>
      <c r="D445" s="221"/>
      <c r="E445" s="205"/>
      <c r="F445" s="204"/>
      <c r="G445" s="206"/>
      <c r="H445" s="207"/>
      <c r="I445" s="206"/>
    </row>
    <row r="446" spans="1:9" ht="15" x14ac:dyDescent="0.35">
      <c r="A446" s="145"/>
      <c r="B446" s="203"/>
      <c r="C446" s="103" t="s">
        <v>3</v>
      </c>
      <c r="D446" s="221"/>
      <c r="E446" s="205"/>
      <c r="F446" s="204"/>
      <c r="G446" s="206"/>
      <c r="H446" s="207"/>
      <c r="I446" s="206"/>
    </row>
    <row r="447" spans="1:9" ht="15" x14ac:dyDescent="0.35">
      <c r="A447" s="145"/>
      <c r="B447" s="203"/>
      <c r="C447" s="103" t="s">
        <v>3</v>
      </c>
      <c r="D447" s="221"/>
      <c r="E447" s="205"/>
      <c r="F447" s="204"/>
      <c r="G447" s="206"/>
      <c r="H447" s="207"/>
      <c r="I447" s="206"/>
    </row>
    <row r="448" spans="1:9" ht="15" x14ac:dyDescent="0.35">
      <c r="A448" s="145"/>
      <c r="B448" s="203"/>
      <c r="C448" s="103" t="s">
        <v>3</v>
      </c>
      <c r="D448" s="221"/>
      <c r="E448" s="205"/>
      <c r="F448" s="204"/>
      <c r="G448" s="206"/>
      <c r="H448" s="207"/>
      <c r="I448" s="206"/>
    </row>
    <row r="449" spans="1:9" ht="15" x14ac:dyDescent="0.35">
      <c r="A449" s="145"/>
      <c r="B449" s="203"/>
      <c r="C449" s="103" t="s">
        <v>3</v>
      </c>
      <c r="D449" s="221"/>
      <c r="E449" s="205"/>
      <c r="F449" s="204"/>
      <c r="G449" s="206"/>
      <c r="H449" s="207"/>
      <c r="I449" s="206"/>
    </row>
    <row r="450" spans="1:9" ht="15" x14ac:dyDescent="0.35">
      <c r="A450" s="145"/>
      <c r="B450" s="203"/>
      <c r="C450" s="103" t="s">
        <v>3</v>
      </c>
      <c r="D450" s="221"/>
      <c r="E450" s="205"/>
      <c r="F450" s="204"/>
      <c r="G450" s="206"/>
      <c r="H450" s="207"/>
      <c r="I450" s="206"/>
    </row>
    <row r="451" spans="1:9" ht="15" x14ac:dyDescent="0.35">
      <c r="A451" s="145"/>
      <c r="B451" s="203"/>
      <c r="C451" s="103" t="s">
        <v>3</v>
      </c>
      <c r="D451" s="221"/>
      <c r="E451" s="205"/>
      <c r="F451" s="204"/>
      <c r="G451" s="206"/>
      <c r="H451" s="207"/>
      <c r="I451" s="206"/>
    </row>
    <row r="452" spans="1:9" ht="15" x14ac:dyDescent="0.35">
      <c r="A452" s="145"/>
      <c r="B452" s="203"/>
      <c r="C452" s="103" t="s">
        <v>3</v>
      </c>
      <c r="D452" s="221"/>
      <c r="E452" s="205"/>
      <c r="F452" s="204"/>
      <c r="G452" s="206"/>
      <c r="H452" s="207"/>
      <c r="I452" s="206"/>
    </row>
    <row r="453" spans="1:9" ht="15" x14ac:dyDescent="0.35">
      <c r="A453" s="145"/>
      <c r="B453" s="203"/>
      <c r="C453" s="103" t="s">
        <v>3</v>
      </c>
      <c r="D453" s="221"/>
      <c r="E453" s="205"/>
      <c r="F453" s="204"/>
      <c r="G453" s="206"/>
      <c r="H453" s="207"/>
      <c r="I453" s="206"/>
    </row>
    <row r="454" spans="1:9" ht="15" x14ac:dyDescent="0.35">
      <c r="A454" s="145"/>
      <c r="B454" s="203"/>
      <c r="C454" s="103" t="s">
        <v>3</v>
      </c>
      <c r="D454" s="221"/>
      <c r="E454" s="205"/>
      <c r="F454" s="204"/>
      <c r="G454" s="206"/>
      <c r="H454" s="207"/>
      <c r="I454" s="206"/>
    </row>
    <row r="455" spans="1:9" ht="15" x14ac:dyDescent="0.35">
      <c r="A455" s="145"/>
      <c r="B455" s="203"/>
      <c r="C455" s="103" t="s">
        <v>3</v>
      </c>
      <c r="D455" s="221"/>
      <c r="E455" s="205"/>
      <c r="F455" s="204"/>
      <c r="G455" s="206"/>
      <c r="H455" s="207"/>
      <c r="I455" s="206"/>
    </row>
    <row r="456" spans="1:9" ht="15" x14ac:dyDescent="0.35">
      <c r="A456" s="145"/>
      <c r="B456" s="203"/>
      <c r="C456" s="103" t="s">
        <v>3</v>
      </c>
      <c r="D456" s="221"/>
      <c r="E456" s="205"/>
      <c r="F456" s="204"/>
      <c r="G456" s="206"/>
      <c r="H456" s="207"/>
      <c r="I456" s="206"/>
    </row>
    <row r="457" spans="1:9" ht="15" x14ac:dyDescent="0.35">
      <c r="A457" s="145"/>
      <c r="B457" s="203"/>
      <c r="C457" s="103" t="s">
        <v>3</v>
      </c>
      <c r="D457" s="221"/>
      <c r="E457" s="205"/>
      <c r="F457" s="204"/>
      <c r="G457" s="206"/>
      <c r="H457" s="207"/>
      <c r="I457" s="206"/>
    </row>
    <row r="458" spans="1:9" ht="15" x14ac:dyDescent="0.35">
      <c r="A458" s="145"/>
      <c r="B458" s="203"/>
      <c r="C458" s="103" t="s">
        <v>3</v>
      </c>
      <c r="D458" s="221"/>
      <c r="E458" s="205"/>
      <c r="F458" s="204"/>
      <c r="G458" s="206"/>
      <c r="H458" s="207"/>
      <c r="I458" s="206"/>
    </row>
    <row r="459" spans="1:9" ht="15" x14ac:dyDescent="0.35">
      <c r="A459" s="145"/>
      <c r="B459" s="203"/>
      <c r="C459" s="103" t="s">
        <v>3</v>
      </c>
      <c r="D459" s="221"/>
      <c r="E459" s="205"/>
      <c r="F459" s="204"/>
      <c r="G459" s="206"/>
      <c r="H459" s="207"/>
      <c r="I459" s="206"/>
    </row>
    <row r="460" spans="1:9" ht="15" x14ac:dyDescent="0.35">
      <c r="A460" s="145"/>
      <c r="B460" s="203"/>
      <c r="C460" s="103" t="s">
        <v>3</v>
      </c>
      <c r="D460" s="221"/>
      <c r="E460" s="205"/>
      <c r="F460" s="204"/>
      <c r="G460" s="206"/>
      <c r="H460" s="207"/>
      <c r="I460" s="206"/>
    </row>
    <row r="461" spans="1:9" ht="15" x14ac:dyDescent="0.35">
      <c r="A461" s="145"/>
      <c r="B461" s="203"/>
      <c r="C461" s="103" t="s">
        <v>3</v>
      </c>
      <c r="D461" s="221"/>
      <c r="E461" s="205"/>
      <c r="F461" s="204"/>
      <c r="G461" s="206"/>
      <c r="H461" s="207"/>
      <c r="I461" s="206"/>
    </row>
    <row r="462" spans="1:9" ht="15" x14ac:dyDescent="0.35">
      <c r="A462" s="145"/>
      <c r="B462" s="203"/>
      <c r="C462" s="103" t="s">
        <v>3</v>
      </c>
      <c r="D462" s="221"/>
      <c r="E462" s="205"/>
      <c r="F462" s="204"/>
      <c r="G462" s="206"/>
      <c r="H462" s="207"/>
      <c r="I462" s="206"/>
    </row>
    <row r="463" spans="1:9" ht="15" x14ac:dyDescent="0.35">
      <c r="A463" s="145"/>
      <c r="B463" s="203"/>
      <c r="C463" s="103" t="s">
        <v>3</v>
      </c>
      <c r="D463" s="221"/>
      <c r="E463" s="205"/>
      <c r="F463" s="204"/>
      <c r="G463" s="206"/>
      <c r="H463" s="207"/>
      <c r="I463" s="206"/>
    </row>
    <row r="464" spans="1:9" ht="15" x14ac:dyDescent="0.35">
      <c r="A464" s="145"/>
      <c r="B464" s="203"/>
      <c r="C464" s="103" t="s">
        <v>3</v>
      </c>
      <c r="D464" s="221"/>
      <c r="E464" s="205"/>
      <c r="F464" s="204"/>
      <c r="G464" s="206"/>
      <c r="H464" s="207"/>
      <c r="I464" s="206"/>
    </row>
    <row r="465" spans="1:9" ht="15" x14ac:dyDescent="0.35">
      <c r="A465" s="145"/>
      <c r="B465" s="203"/>
      <c r="C465" s="103" t="s">
        <v>3</v>
      </c>
      <c r="D465" s="221"/>
      <c r="E465" s="205"/>
      <c r="F465" s="204"/>
      <c r="G465" s="206"/>
      <c r="H465" s="207"/>
      <c r="I465" s="206"/>
    </row>
    <row r="466" spans="1:9" ht="15" x14ac:dyDescent="0.35">
      <c r="A466" s="145"/>
      <c r="B466" s="203"/>
      <c r="C466" s="103" t="s">
        <v>3</v>
      </c>
      <c r="D466" s="221"/>
      <c r="E466" s="205"/>
      <c r="F466" s="204"/>
      <c r="G466" s="206"/>
      <c r="H466" s="207"/>
      <c r="I466" s="206"/>
    </row>
    <row r="467" spans="1:9" ht="15" x14ac:dyDescent="0.35">
      <c r="A467" s="145"/>
      <c r="B467" s="203"/>
      <c r="C467" s="103" t="s">
        <v>3</v>
      </c>
      <c r="D467" s="221"/>
      <c r="E467" s="205"/>
      <c r="F467" s="204"/>
      <c r="G467" s="206"/>
      <c r="H467" s="207"/>
      <c r="I467" s="206"/>
    </row>
    <row r="468" spans="1:9" ht="15" x14ac:dyDescent="0.35">
      <c r="A468" s="145"/>
      <c r="B468" s="203"/>
      <c r="C468" s="103" t="s">
        <v>3</v>
      </c>
      <c r="D468" s="221"/>
      <c r="E468" s="205"/>
      <c r="F468" s="204"/>
      <c r="G468" s="206"/>
      <c r="H468" s="207"/>
      <c r="I468" s="206"/>
    </row>
    <row r="469" spans="1:9" ht="15" x14ac:dyDescent="0.35">
      <c r="A469" s="145"/>
      <c r="B469" s="203"/>
      <c r="C469" s="103" t="s">
        <v>3</v>
      </c>
      <c r="D469" s="221"/>
      <c r="E469" s="205"/>
      <c r="F469" s="204"/>
      <c r="G469" s="206"/>
      <c r="H469" s="207"/>
      <c r="I469" s="206"/>
    </row>
    <row r="470" spans="1:9" ht="15" x14ac:dyDescent="0.35">
      <c r="A470" s="145"/>
      <c r="B470" s="203"/>
      <c r="C470" s="103" t="s">
        <v>3</v>
      </c>
      <c r="D470" s="221"/>
      <c r="E470" s="205"/>
      <c r="F470" s="204"/>
      <c r="G470" s="206"/>
      <c r="H470" s="207"/>
      <c r="I470" s="206"/>
    </row>
    <row r="471" spans="1:9" ht="15" x14ac:dyDescent="0.35">
      <c r="A471" s="145"/>
      <c r="B471" s="203"/>
      <c r="C471" s="103" t="s">
        <v>3</v>
      </c>
      <c r="D471" s="221"/>
      <c r="E471" s="205"/>
      <c r="F471" s="204"/>
      <c r="G471" s="206"/>
      <c r="H471" s="207"/>
      <c r="I471" s="206"/>
    </row>
    <row r="472" spans="1:9" ht="15" x14ac:dyDescent="0.35">
      <c r="A472" s="145"/>
      <c r="B472" s="203"/>
      <c r="C472" s="103" t="s">
        <v>3</v>
      </c>
      <c r="D472" s="221"/>
      <c r="E472" s="205"/>
      <c r="F472" s="204"/>
      <c r="G472" s="206"/>
      <c r="H472" s="207"/>
      <c r="I472" s="206"/>
    </row>
    <row r="473" spans="1:9" ht="15" x14ac:dyDescent="0.35">
      <c r="A473" s="145"/>
      <c r="B473" s="203"/>
      <c r="C473" s="103" t="s">
        <v>3</v>
      </c>
      <c r="D473" s="221"/>
      <c r="E473" s="205"/>
      <c r="F473" s="204"/>
      <c r="G473" s="206"/>
      <c r="H473" s="207"/>
      <c r="I473" s="206"/>
    </row>
    <row r="474" spans="1:9" ht="15" x14ac:dyDescent="0.35">
      <c r="A474" s="145"/>
      <c r="B474" s="203"/>
      <c r="C474" s="103" t="s">
        <v>3</v>
      </c>
      <c r="D474" s="221"/>
      <c r="E474" s="205"/>
      <c r="F474" s="204"/>
      <c r="G474" s="206"/>
      <c r="H474" s="207"/>
      <c r="I474" s="206"/>
    </row>
    <row r="475" spans="1:9" ht="15" x14ac:dyDescent="0.35">
      <c r="A475" s="145"/>
      <c r="B475" s="203"/>
      <c r="C475" s="103" t="s">
        <v>3</v>
      </c>
      <c r="D475" s="221"/>
      <c r="E475" s="205"/>
      <c r="F475" s="204"/>
      <c r="G475" s="206"/>
      <c r="H475" s="207"/>
      <c r="I475" s="206"/>
    </row>
    <row r="476" spans="1:9" ht="15" x14ac:dyDescent="0.35">
      <c r="A476" s="145"/>
      <c r="B476" s="203"/>
      <c r="C476" s="103" t="s">
        <v>3</v>
      </c>
      <c r="D476" s="221"/>
      <c r="E476" s="205"/>
      <c r="F476" s="204"/>
      <c r="G476" s="206"/>
      <c r="H476" s="207"/>
      <c r="I476" s="206"/>
    </row>
    <row r="477" spans="1:9" ht="15" x14ac:dyDescent="0.35">
      <c r="A477" s="145"/>
      <c r="B477" s="203"/>
      <c r="C477" s="103" t="s">
        <v>3</v>
      </c>
      <c r="D477" s="221"/>
      <c r="E477" s="205"/>
      <c r="F477" s="204"/>
      <c r="G477" s="206"/>
      <c r="H477" s="207"/>
      <c r="I477" s="206"/>
    </row>
    <row r="478" spans="1:9" ht="15" x14ac:dyDescent="0.35">
      <c r="A478" s="145"/>
      <c r="B478" s="203"/>
      <c r="C478" s="103" t="s">
        <v>3</v>
      </c>
      <c r="D478" s="221"/>
      <c r="E478" s="205"/>
      <c r="F478" s="204"/>
      <c r="G478" s="206"/>
      <c r="H478" s="207"/>
      <c r="I478" s="206"/>
    </row>
    <row r="479" spans="1:9" ht="15" x14ac:dyDescent="0.35">
      <c r="A479" s="145"/>
      <c r="B479" s="203"/>
      <c r="C479" s="103" t="s">
        <v>3</v>
      </c>
      <c r="D479" s="221"/>
      <c r="E479" s="205"/>
      <c r="F479" s="204"/>
      <c r="G479" s="206"/>
      <c r="H479" s="207"/>
      <c r="I479" s="206"/>
    </row>
    <row r="480" spans="1:9" ht="15" x14ac:dyDescent="0.35">
      <c r="A480" s="145"/>
      <c r="B480" s="203"/>
      <c r="C480" s="103" t="s">
        <v>3</v>
      </c>
      <c r="D480" s="221"/>
      <c r="E480" s="205"/>
      <c r="F480" s="204"/>
      <c r="G480" s="206"/>
      <c r="H480" s="207"/>
      <c r="I480" s="206"/>
    </row>
    <row r="481" spans="1:9" ht="15" x14ac:dyDescent="0.35">
      <c r="A481" s="145"/>
      <c r="B481" s="203"/>
      <c r="C481" s="103" t="s">
        <v>3</v>
      </c>
      <c r="D481" s="221"/>
      <c r="E481" s="205"/>
      <c r="F481" s="204"/>
      <c r="G481" s="206"/>
      <c r="H481" s="207"/>
      <c r="I481" s="206"/>
    </row>
    <row r="482" spans="1:9" ht="15" x14ac:dyDescent="0.35">
      <c r="A482" s="145"/>
      <c r="B482" s="203"/>
      <c r="C482" s="103" t="s">
        <v>3</v>
      </c>
      <c r="D482" s="221"/>
      <c r="E482" s="205"/>
      <c r="F482" s="204"/>
      <c r="G482" s="206"/>
      <c r="H482" s="207"/>
      <c r="I482" s="206"/>
    </row>
    <row r="483" spans="1:9" ht="15" x14ac:dyDescent="0.35">
      <c r="A483" s="145"/>
      <c r="B483" s="203"/>
      <c r="C483" s="103" t="s">
        <v>3</v>
      </c>
      <c r="D483" s="221"/>
      <c r="E483" s="205"/>
      <c r="F483" s="204"/>
      <c r="G483" s="206"/>
      <c r="H483" s="207"/>
      <c r="I483" s="206"/>
    </row>
    <row r="484" spans="1:9" ht="15" x14ac:dyDescent="0.35">
      <c r="A484" s="145"/>
      <c r="B484" s="203"/>
      <c r="C484" s="103" t="s">
        <v>3</v>
      </c>
      <c r="D484" s="221"/>
      <c r="E484" s="205"/>
      <c r="F484" s="204"/>
      <c r="G484" s="206"/>
      <c r="H484" s="207"/>
      <c r="I484" s="206"/>
    </row>
    <row r="485" spans="1:9" ht="15" x14ac:dyDescent="0.35">
      <c r="A485" s="145"/>
      <c r="B485" s="203"/>
      <c r="C485" s="103" t="s">
        <v>3</v>
      </c>
      <c r="D485" s="221"/>
      <c r="E485" s="205"/>
      <c r="F485" s="204"/>
      <c r="G485" s="206"/>
      <c r="H485" s="207"/>
      <c r="I485" s="206"/>
    </row>
    <row r="486" spans="1:9" ht="15" x14ac:dyDescent="0.35">
      <c r="A486" s="145"/>
      <c r="B486" s="203"/>
      <c r="C486" s="103" t="s">
        <v>3</v>
      </c>
      <c r="D486" s="221"/>
      <c r="E486" s="205"/>
      <c r="F486" s="204"/>
      <c r="G486" s="206"/>
      <c r="H486" s="207"/>
      <c r="I486" s="206"/>
    </row>
    <row r="487" spans="1:9" ht="15" x14ac:dyDescent="0.35">
      <c r="A487" s="145"/>
      <c r="B487" s="203"/>
      <c r="C487" s="103" t="s">
        <v>3</v>
      </c>
      <c r="D487" s="221"/>
      <c r="E487" s="205"/>
      <c r="F487" s="204"/>
      <c r="G487" s="206"/>
      <c r="H487" s="207"/>
      <c r="I487" s="206"/>
    </row>
    <row r="488" spans="1:9" ht="15" x14ac:dyDescent="0.35">
      <c r="A488" s="145"/>
      <c r="B488" s="203"/>
      <c r="C488" s="103" t="s">
        <v>3</v>
      </c>
      <c r="D488" s="221"/>
      <c r="E488" s="205"/>
      <c r="F488" s="204"/>
      <c r="G488" s="206"/>
      <c r="H488" s="207"/>
      <c r="I488" s="206"/>
    </row>
    <row r="489" spans="1:9" ht="15" x14ac:dyDescent="0.35">
      <c r="A489" s="145"/>
      <c r="B489" s="203"/>
      <c r="C489" s="103" t="s">
        <v>3</v>
      </c>
      <c r="D489" s="221"/>
      <c r="E489" s="205"/>
      <c r="F489" s="204"/>
      <c r="G489" s="206"/>
      <c r="H489" s="207"/>
      <c r="I489" s="206"/>
    </row>
    <row r="490" spans="1:9" ht="15" x14ac:dyDescent="0.35">
      <c r="A490" s="145"/>
      <c r="B490" s="203"/>
      <c r="C490" s="103" t="s">
        <v>3</v>
      </c>
      <c r="D490" s="221"/>
      <c r="E490" s="205"/>
      <c r="F490" s="204"/>
      <c r="G490" s="206"/>
      <c r="H490" s="207"/>
      <c r="I490" s="206"/>
    </row>
    <row r="491" spans="1:9" ht="15" x14ac:dyDescent="0.35">
      <c r="A491" s="145"/>
      <c r="B491" s="203"/>
      <c r="C491" s="103" t="s">
        <v>3</v>
      </c>
      <c r="D491" s="221"/>
      <c r="E491" s="205"/>
      <c r="F491" s="204"/>
      <c r="G491" s="206"/>
      <c r="H491" s="207"/>
      <c r="I491" s="206"/>
    </row>
    <row r="492" spans="1:9" ht="15" x14ac:dyDescent="0.35">
      <c r="A492" s="145"/>
      <c r="B492" s="203"/>
      <c r="C492" s="103" t="s">
        <v>3</v>
      </c>
      <c r="D492" s="221"/>
      <c r="E492" s="205"/>
      <c r="F492" s="204"/>
      <c r="G492" s="206"/>
      <c r="H492" s="207"/>
      <c r="I492" s="206"/>
    </row>
    <row r="493" spans="1:9" ht="15" x14ac:dyDescent="0.35">
      <c r="A493" s="145"/>
      <c r="B493" s="203"/>
      <c r="C493" s="103" t="s">
        <v>3</v>
      </c>
      <c r="D493" s="221"/>
      <c r="E493" s="205"/>
      <c r="F493" s="204"/>
      <c r="G493" s="206"/>
      <c r="H493" s="207"/>
      <c r="I493" s="206"/>
    </row>
    <row r="494" spans="1:9" ht="15" x14ac:dyDescent="0.35">
      <c r="A494" s="145"/>
      <c r="B494" s="203"/>
      <c r="C494" s="103" t="s">
        <v>3</v>
      </c>
      <c r="D494" s="221"/>
      <c r="E494" s="205"/>
      <c r="F494" s="204"/>
      <c r="G494" s="206"/>
      <c r="H494" s="207"/>
      <c r="I494" s="206"/>
    </row>
    <row r="495" spans="1:9" ht="15" x14ac:dyDescent="0.35">
      <c r="A495" s="145"/>
      <c r="B495" s="203"/>
      <c r="C495" s="103" t="s">
        <v>3</v>
      </c>
      <c r="D495" s="221"/>
      <c r="E495" s="205"/>
      <c r="F495" s="204"/>
      <c r="G495" s="206"/>
      <c r="H495" s="207"/>
      <c r="I495" s="206"/>
    </row>
    <row r="496" spans="1:9" ht="15" x14ac:dyDescent="0.35">
      <c r="A496" s="145"/>
      <c r="B496" s="203"/>
      <c r="C496" s="103" t="s">
        <v>3</v>
      </c>
      <c r="D496" s="221"/>
      <c r="E496" s="205"/>
      <c r="F496" s="204"/>
      <c r="G496" s="206"/>
      <c r="H496" s="207"/>
      <c r="I496" s="206"/>
    </row>
    <row r="497" spans="1:9" ht="15" x14ac:dyDescent="0.35">
      <c r="A497" s="145"/>
      <c r="B497" s="203"/>
      <c r="C497" s="103" t="s">
        <v>3</v>
      </c>
      <c r="D497" s="221"/>
      <c r="E497" s="205"/>
      <c r="F497" s="204"/>
      <c r="G497" s="206"/>
      <c r="H497" s="207"/>
      <c r="I497" s="206"/>
    </row>
    <row r="498" spans="1:9" ht="15" x14ac:dyDescent="0.35">
      <c r="A498" s="145"/>
      <c r="B498" s="203"/>
      <c r="C498" s="103" t="s">
        <v>3</v>
      </c>
      <c r="D498" s="221"/>
      <c r="E498" s="205"/>
      <c r="F498" s="204"/>
      <c r="G498" s="206"/>
      <c r="H498" s="207"/>
      <c r="I498" s="206"/>
    </row>
    <row r="499" spans="1:9" ht="15" x14ac:dyDescent="0.35">
      <c r="A499" s="145"/>
      <c r="B499" s="203"/>
      <c r="C499" s="103" t="s">
        <v>3</v>
      </c>
      <c r="D499" s="221"/>
      <c r="E499" s="205"/>
      <c r="F499" s="204"/>
      <c r="G499" s="206"/>
      <c r="H499" s="207"/>
      <c r="I499" s="206"/>
    </row>
    <row r="500" spans="1:9" ht="15" x14ac:dyDescent="0.35">
      <c r="A500" s="145"/>
      <c r="B500" s="203"/>
      <c r="C500" s="103" t="s">
        <v>3</v>
      </c>
      <c r="D500" s="221"/>
      <c r="E500" s="205"/>
      <c r="F500" s="204"/>
      <c r="G500" s="206"/>
      <c r="H500" s="207"/>
      <c r="I500" s="206"/>
    </row>
    <row r="501" spans="1:9" ht="15" x14ac:dyDescent="0.35">
      <c r="A501" s="145"/>
      <c r="B501" s="203"/>
      <c r="C501" s="103" t="s">
        <v>3</v>
      </c>
      <c r="D501" s="221"/>
      <c r="E501" s="205"/>
      <c r="F501" s="204"/>
      <c r="G501" s="206"/>
      <c r="H501" s="207"/>
      <c r="I501" s="206"/>
    </row>
    <row r="502" spans="1:9" ht="15" x14ac:dyDescent="0.35">
      <c r="A502" s="145"/>
      <c r="B502" s="203"/>
      <c r="C502" s="103" t="s">
        <v>3</v>
      </c>
      <c r="D502" s="221"/>
      <c r="E502" s="205"/>
      <c r="F502" s="204"/>
      <c r="G502" s="206"/>
      <c r="H502" s="207"/>
      <c r="I502" s="206"/>
    </row>
    <row r="503" spans="1:9" ht="15" x14ac:dyDescent="0.35">
      <c r="A503" s="145"/>
      <c r="B503" s="203"/>
      <c r="C503" s="103" t="s">
        <v>3</v>
      </c>
      <c r="D503" s="221"/>
      <c r="E503" s="205"/>
      <c r="F503" s="204"/>
      <c r="G503" s="206"/>
      <c r="H503" s="207"/>
      <c r="I503" s="206"/>
    </row>
    <row r="504" spans="1:9" ht="15" x14ac:dyDescent="0.35">
      <c r="A504" s="145"/>
      <c r="B504" s="203"/>
      <c r="C504" s="103" t="s">
        <v>3</v>
      </c>
      <c r="D504" s="221"/>
      <c r="E504" s="205"/>
      <c r="F504" s="204"/>
      <c r="G504" s="206"/>
      <c r="H504" s="207"/>
      <c r="I504" s="206"/>
    </row>
    <row r="505" spans="1:9" ht="15" x14ac:dyDescent="0.35">
      <c r="A505" s="145"/>
      <c r="B505" s="203"/>
      <c r="C505" s="103" t="s">
        <v>3</v>
      </c>
      <c r="D505" s="221"/>
      <c r="E505" s="205"/>
      <c r="F505" s="204"/>
      <c r="G505" s="206"/>
      <c r="H505" s="207"/>
      <c r="I505" s="206"/>
    </row>
    <row r="506" spans="1:9" ht="15" x14ac:dyDescent="0.35">
      <c r="A506" s="145"/>
      <c r="B506" s="203"/>
      <c r="C506" s="103" t="s">
        <v>3</v>
      </c>
      <c r="D506" s="221"/>
      <c r="E506" s="205"/>
      <c r="F506" s="204"/>
      <c r="G506" s="206"/>
      <c r="H506" s="207"/>
      <c r="I506" s="206"/>
    </row>
    <row r="507" spans="1:9" ht="15" x14ac:dyDescent="0.35">
      <c r="A507" s="145"/>
      <c r="B507" s="203"/>
      <c r="C507" s="103" t="s">
        <v>3</v>
      </c>
      <c r="D507" s="221"/>
      <c r="E507" s="205"/>
      <c r="F507" s="204"/>
      <c r="G507" s="206"/>
      <c r="H507" s="207"/>
      <c r="I507" s="206"/>
    </row>
    <row r="508" spans="1:9" ht="15" x14ac:dyDescent="0.35">
      <c r="A508" s="145"/>
      <c r="B508" s="203"/>
      <c r="C508" s="103" t="s">
        <v>3</v>
      </c>
      <c r="D508" s="221"/>
      <c r="E508" s="205"/>
      <c r="F508" s="204"/>
      <c r="G508" s="206"/>
      <c r="H508" s="207"/>
      <c r="I508" s="206"/>
    </row>
    <row r="509" spans="1:9" ht="15" x14ac:dyDescent="0.35">
      <c r="A509" s="145"/>
      <c r="B509" s="203"/>
      <c r="C509" s="103" t="s">
        <v>3</v>
      </c>
      <c r="D509" s="221"/>
      <c r="E509" s="205"/>
      <c r="F509" s="204"/>
      <c r="G509" s="206"/>
      <c r="H509" s="207"/>
      <c r="I509" s="206"/>
    </row>
    <row r="510" spans="1:9" ht="15" x14ac:dyDescent="0.35">
      <c r="A510" s="145"/>
      <c r="B510" s="203"/>
      <c r="C510" s="103" t="s">
        <v>3</v>
      </c>
      <c r="D510" s="221"/>
      <c r="E510" s="205"/>
      <c r="F510" s="204"/>
      <c r="G510" s="206"/>
      <c r="H510" s="207"/>
      <c r="I510" s="206"/>
    </row>
    <row r="511" spans="1:9" ht="15" x14ac:dyDescent="0.35">
      <c r="A511" s="145"/>
      <c r="B511" s="203"/>
      <c r="C511" s="103" t="s">
        <v>3</v>
      </c>
      <c r="D511" s="221"/>
      <c r="E511" s="205"/>
      <c r="F511" s="204"/>
      <c r="G511" s="206"/>
      <c r="H511" s="207"/>
      <c r="I511" s="206"/>
    </row>
    <row r="512" spans="1:9" ht="15" x14ac:dyDescent="0.35">
      <c r="A512" s="145"/>
      <c r="B512" s="203"/>
      <c r="C512" s="103" t="s">
        <v>3</v>
      </c>
      <c r="D512" s="221"/>
      <c r="E512" s="205"/>
      <c r="F512" s="204"/>
      <c r="G512" s="206"/>
      <c r="H512" s="207"/>
      <c r="I512" s="206"/>
    </row>
    <row r="513" spans="1:9" ht="15" x14ac:dyDescent="0.35">
      <c r="A513" s="145"/>
      <c r="B513" s="203"/>
      <c r="C513" s="103" t="s">
        <v>3</v>
      </c>
      <c r="D513" s="221"/>
      <c r="E513" s="205"/>
      <c r="F513" s="204"/>
      <c r="G513" s="206"/>
      <c r="H513" s="207"/>
      <c r="I513" s="206"/>
    </row>
    <row r="514" spans="1:9" ht="15" x14ac:dyDescent="0.35">
      <c r="A514" s="145"/>
      <c r="B514" s="203"/>
      <c r="C514" s="103" t="s">
        <v>3</v>
      </c>
      <c r="D514" s="221"/>
      <c r="E514" s="205"/>
      <c r="F514" s="204"/>
      <c r="G514" s="206"/>
      <c r="H514" s="207"/>
      <c r="I514" s="206"/>
    </row>
    <row r="515" spans="1:9" ht="15" x14ac:dyDescent="0.35">
      <c r="A515" s="145"/>
      <c r="B515" s="203"/>
      <c r="C515" s="103" t="s">
        <v>3</v>
      </c>
      <c r="D515" s="221"/>
      <c r="E515" s="205"/>
      <c r="F515" s="204"/>
      <c r="G515" s="206"/>
      <c r="H515" s="207"/>
      <c r="I515" s="206"/>
    </row>
    <row r="516" spans="1:9" ht="15" x14ac:dyDescent="0.35">
      <c r="A516" s="145"/>
      <c r="B516" s="203"/>
      <c r="C516" s="103" t="s">
        <v>3</v>
      </c>
      <c r="D516" s="221"/>
      <c r="E516" s="205"/>
      <c r="F516" s="204"/>
      <c r="G516" s="206"/>
      <c r="H516" s="207"/>
      <c r="I516" s="206"/>
    </row>
    <row r="517" spans="1:9" ht="15" x14ac:dyDescent="0.35">
      <c r="A517" s="145"/>
      <c r="B517" s="203"/>
      <c r="C517" s="103" t="s">
        <v>3</v>
      </c>
      <c r="D517" s="221"/>
      <c r="E517" s="205"/>
      <c r="F517" s="204"/>
      <c r="G517" s="206"/>
      <c r="H517" s="207"/>
      <c r="I517" s="206"/>
    </row>
    <row r="518" spans="1:9" ht="15" x14ac:dyDescent="0.35">
      <c r="A518" s="145"/>
      <c r="B518" s="203"/>
      <c r="C518" s="103" t="s">
        <v>3</v>
      </c>
      <c r="D518" s="221"/>
      <c r="E518" s="205"/>
      <c r="F518" s="204"/>
      <c r="G518" s="206"/>
      <c r="H518" s="207"/>
      <c r="I518" s="206"/>
    </row>
    <row r="519" spans="1:9" ht="15" x14ac:dyDescent="0.35">
      <c r="A519" s="145"/>
      <c r="B519" s="203"/>
      <c r="C519" s="103" t="s">
        <v>3</v>
      </c>
      <c r="D519" s="221"/>
      <c r="E519" s="205"/>
      <c r="F519" s="204"/>
      <c r="G519" s="206"/>
      <c r="H519" s="207"/>
      <c r="I519" s="206"/>
    </row>
    <row r="520" spans="1:9" ht="15" x14ac:dyDescent="0.35">
      <c r="A520" s="145"/>
      <c r="B520" s="203"/>
      <c r="C520" s="103" t="s">
        <v>3</v>
      </c>
      <c r="D520" s="221"/>
      <c r="E520" s="205"/>
      <c r="F520" s="204"/>
      <c r="G520" s="206"/>
      <c r="H520" s="207"/>
      <c r="I520" s="206"/>
    </row>
    <row r="521" spans="1:9" ht="15" x14ac:dyDescent="0.35">
      <c r="A521" s="145"/>
      <c r="B521" s="203"/>
      <c r="C521" s="103" t="s">
        <v>3</v>
      </c>
      <c r="D521" s="221"/>
      <c r="E521" s="205"/>
      <c r="F521" s="204"/>
      <c r="G521" s="206"/>
      <c r="H521" s="207"/>
      <c r="I521" s="206"/>
    </row>
    <row r="522" spans="1:9" ht="15" x14ac:dyDescent="0.35">
      <c r="A522" s="145"/>
      <c r="B522" s="203"/>
      <c r="C522" s="103" t="s">
        <v>3</v>
      </c>
      <c r="D522" s="221"/>
      <c r="E522" s="205"/>
      <c r="F522" s="204"/>
      <c r="G522" s="206"/>
      <c r="H522" s="207"/>
      <c r="I522" s="206"/>
    </row>
    <row r="523" spans="1:9" ht="15" x14ac:dyDescent="0.35">
      <c r="A523" s="145"/>
      <c r="B523" s="203"/>
      <c r="C523" s="103" t="s">
        <v>3</v>
      </c>
      <c r="D523" s="221"/>
      <c r="E523" s="205"/>
      <c r="F523" s="204"/>
      <c r="G523" s="206"/>
      <c r="H523" s="207"/>
      <c r="I523" s="206"/>
    </row>
    <row r="524" spans="1:9" ht="15" x14ac:dyDescent="0.35">
      <c r="A524" s="145"/>
      <c r="B524" s="203"/>
      <c r="C524" s="103" t="s">
        <v>3</v>
      </c>
      <c r="D524" s="221"/>
      <c r="E524" s="205"/>
      <c r="F524" s="204"/>
      <c r="G524" s="206"/>
      <c r="H524" s="207"/>
      <c r="I524" s="206"/>
    </row>
    <row r="525" spans="1:9" ht="15" x14ac:dyDescent="0.35">
      <c r="A525" s="145"/>
      <c r="B525" s="203"/>
      <c r="C525" s="103" t="s">
        <v>3</v>
      </c>
      <c r="D525" s="221"/>
      <c r="E525" s="205"/>
      <c r="F525" s="204"/>
      <c r="G525" s="206"/>
      <c r="H525" s="207"/>
      <c r="I525" s="206"/>
    </row>
    <row r="526" spans="1:9" ht="15" x14ac:dyDescent="0.35">
      <c r="A526" s="145"/>
      <c r="B526" s="203"/>
      <c r="C526" s="103" t="s">
        <v>3</v>
      </c>
      <c r="D526" s="221"/>
      <c r="E526" s="205"/>
      <c r="F526" s="204"/>
      <c r="G526" s="206"/>
      <c r="H526" s="207"/>
      <c r="I526" s="206"/>
    </row>
    <row r="527" spans="1:9" ht="15" x14ac:dyDescent="0.35">
      <c r="A527" s="145"/>
      <c r="B527" s="203"/>
      <c r="C527" s="103" t="s">
        <v>3</v>
      </c>
      <c r="D527" s="221"/>
      <c r="E527" s="205"/>
      <c r="F527" s="204"/>
      <c r="G527" s="206"/>
      <c r="H527" s="207"/>
      <c r="I527" s="206"/>
    </row>
    <row r="528" spans="1:9" ht="15" x14ac:dyDescent="0.35">
      <c r="A528" s="145"/>
      <c r="B528" s="203"/>
      <c r="C528" s="103" t="s">
        <v>3</v>
      </c>
      <c r="D528" s="221"/>
      <c r="E528" s="205"/>
      <c r="F528" s="204"/>
      <c r="G528" s="206"/>
      <c r="H528" s="207"/>
      <c r="I528" s="206"/>
    </row>
    <row r="529" spans="1:9" ht="15" x14ac:dyDescent="0.35">
      <c r="A529" s="145"/>
      <c r="B529" s="203"/>
      <c r="C529" s="103" t="s">
        <v>3</v>
      </c>
      <c r="D529" s="221"/>
      <c r="E529" s="205"/>
      <c r="F529" s="204"/>
      <c r="G529" s="206"/>
      <c r="H529" s="207"/>
      <c r="I529" s="206"/>
    </row>
    <row r="530" spans="1:9" ht="15" x14ac:dyDescent="0.35">
      <c r="A530" s="145"/>
      <c r="B530" s="203"/>
      <c r="C530" s="103" t="s">
        <v>3</v>
      </c>
      <c r="D530" s="221"/>
      <c r="E530" s="205"/>
      <c r="F530" s="204"/>
      <c r="G530" s="206"/>
      <c r="H530" s="207"/>
      <c r="I530" s="206"/>
    </row>
    <row r="531" spans="1:9" ht="15" x14ac:dyDescent="0.35">
      <c r="A531" s="145"/>
      <c r="B531" s="203"/>
      <c r="C531" s="103" t="s">
        <v>3</v>
      </c>
      <c r="D531" s="221"/>
      <c r="E531" s="205"/>
      <c r="F531" s="204"/>
      <c r="G531" s="206"/>
      <c r="H531" s="207"/>
      <c r="I531" s="206"/>
    </row>
    <row r="532" spans="1:9" ht="15" x14ac:dyDescent="0.35">
      <c r="A532" s="145"/>
      <c r="B532" s="203"/>
      <c r="C532" s="103" t="s">
        <v>3</v>
      </c>
      <c r="D532" s="221"/>
      <c r="E532" s="205"/>
      <c r="F532" s="204"/>
      <c r="G532" s="206"/>
      <c r="H532" s="207"/>
      <c r="I532" s="206"/>
    </row>
    <row r="533" spans="1:9" ht="15" x14ac:dyDescent="0.35">
      <c r="A533" s="145"/>
      <c r="B533" s="203"/>
      <c r="C533" s="103" t="s">
        <v>3</v>
      </c>
      <c r="D533" s="221"/>
      <c r="E533" s="205"/>
      <c r="F533" s="204"/>
      <c r="G533" s="206"/>
      <c r="H533" s="207"/>
      <c r="I533" s="206"/>
    </row>
    <row r="534" spans="1:9" ht="15" x14ac:dyDescent="0.35">
      <c r="A534" s="145"/>
      <c r="B534" s="203"/>
      <c r="C534" s="103" t="s">
        <v>3</v>
      </c>
      <c r="D534" s="221"/>
      <c r="E534" s="205"/>
      <c r="F534" s="204"/>
      <c r="G534" s="206"/>
      <c r="H534" s="207"/>
      <c r="I534" s="206"/>
    </row>
    <row r="535" spans="1:9" ht="15" x14ac:dyDescent="0.35">
      <c r="A535" s="145"/>
      <c r="B535" s="203"/>
      <c r="C535" s="103" t="s">
        <v>3</v>
      </c>
      <c r="D535" s="221"/>
      <c r="E535" s="205"/>
      <c r="F535" s="204"/>
      <c r="G535" s="206"/>
      <c r="H535" s="207"/>
      <c r="I535" s="206"/>
    </row>
    <row r="536" spans="1:9" ht="15" x14ac:dyDescent="0.35">
      <c r="A536" s="145"/>
      <c r="B536" s="203"/>
      <c r="C536" s="103" t="s">
        <v>3</v>
      </c>
      <c r="D536" s="221"/>
      <c r="E536" s="205"/>
      <c r="F536" s="204"/>
      <c r="G536" s="206"/>
      <c r="H536" s="207"/>
      <c r="I536" s="206"/>
    </row>
    <row r="537" spans="1:9" ht="15" x14ac:dyDescent="0.35">
      <c r="A537" s="145"/>
      <c r="B537" s="203"/>
      <c r="C537" s="103" t="s">
        <v>3</v>
      </c>
      <c r="D537" s="221"/>
      <c r="E537" s="205"/>
      <c r="F537" s="204"/>
      <c r="G537" s="206"/>
      <c r="H537" s="207"/>
      <c r="I537" s="206"/>
    </row>
    <row r="538" spans="1:9" ht="15" x14ac:dyDescent="0.35">
      <c r="A538" s="145"/>
      <c r="B538" s="203"/>
      <c r="C538" s="103" t="s">
        <v>3</v>
      </c>
      <c r="D538" s="221"/>
      <c r="E538" s="205"/>
      <c r="F538" s="204"/>
      <c r="G538" s="206"/>
      <c r="H538" s="207"/>
      <c r="I538" s="206"/>
    </row>
    <row r="539" spans="1:9" ht="15" x14ac:dyDescent="0.35">
      <c r="A539" s="145"/>
      <c r="B539" s="203"/>
      <c r="C539" s="103" t="s">
        <v>3</v>
      </c>
      <c r="D539" s="221"/>
      <c r="E539" s="205"/>
      <c r="F539" s="204"/>
      <c r="G539" s="206"/>
      <c r="H539" s="207"/>
      <c r="I539" s="206"/>
    </row>
    <row r="540" spans="1:9" ht="15" x14ac:dyDescent="0.35">
      <c r="A540" s="145"/>
      <c r="B540" s="203"/>
      <c r="C540" s="103" t="s">
        <v>3</v>
      </c>
      <c r="D540" s="221"/>
      <c r="E540" s="205"/>
      <c r="F540" s="204"/>
      <c r="G540" s="206"/>
      <c r="H540" s="207"/>
      <c r="I540" s="206"/>
    </row>
    <row r="541" spans="1:9" ht="15" x14ac:dyDescent="0.35">
      <c r="A541" s="145"/>
      <c r="B541" s="203"/>
      <c r="C541" s="103" t="s">
        <v>3</v>
      </c>
      <c r="D541" s="221"/>
      <c r="E541" s="205"/>
      <c r="F541" s="204"/>
      <c r="G541" s="206"/>
      <c r="H541" s="207"/>
      <c r="I541" s="206"/>
    </row>
    <row r="542" spans="1:9" ht="15" x14ac:dyDescent="0.35">
      <c r="A542" s="145"/>
      <c r="B542" s="203"/>
      <c r="C542" s="103" t="s">
        <v>3</v>
      </c>
      <c r="D542" s="221"/>
      <c r="E542" s="205"/>
      <c r="F542" s="204"/>
      <c r="G542" s="206"/>
      <c r="H542" s="207"/>
      <c r="I542" s="206"/>
    </row>
    <row r="543" spans="1:9" ht="15" x14ac:dyDescent="0.35">
      <c r="A543" s="145"/>
      <c r="B543" s="203"/>
      <c r="C543" s="103" t="s">
        <v>3</v>
      </c>
      <c r="D543" s="221"/>
      <c r="E543" s="205"/>
      <c r="F543" s="204"/>
      <c r="G543" s="206"/>
      <c r="H543" s="207"/>
      <c r="I543" s="206"/>
    </row>
    <row r="544" spans="1:9" ht="15" x14ac:dyDescent="0.35">
      <c r="A544" s="145"/>
      <c r="B544" s="203"/>
      <c r="C544" s="103" t="s">
        <v>3</v>
      </c>
      <c r="D544" s="221"/>
      <c r="E544" s="205"/>
      <c r="F544" s="204"/>
      <c r="G544" s="206"/>
      <c r="H544" s="207"/>
      <c r="I544" s="206"/>
    </row>
    <row r="545" spans="1:9" ht="15" x14ac:dyDescent="0.35">
      <c r="A545" s="145"/>
      <c r="B545" s="203"/>
      <c r="C545" s="103" t="s">
        <v>3</v>
      </c>
      <c r="D545" s="221"/>
      <c r="E545" s="205"/>
      <c r="F545" s="204"/>
      <c r="G545" s="206"/>
      <c r="H545" s="207"/>
      <c r="I545" s="206"/>
    </row>
    <row r="546" spans="1:9" ht="15" x14ac:dyDescent="0.35">
      <c r="A546" s="145"/>
      <c r="B546" s="203"/>
      <c r="C546" s="103" t="s">
        <v>3</v>
      </c>
      <c r="D546" s="221"/>
      <c r="E546" s="205"/>
      <c r="F546" s="204"/>
      <c r="G546" s="206"/>
      <c r="H546" s="207"/>
      <c r="I546" s="206"/>
    </row>
    <row r="547" spans="1:9" ht="15" x14ac:dyDescent="0.35">
      <c r="A547" s="145"/>
      <c r="B547" s="203"/>
      <c r="C547" s="103" t="s">
        <v>3</v>
      </c>
      <c r="D547" s="221"/>
      <c r="E547" s="205"/>
      <c r="F547" s="204"/>
      <c r="G547" s="206"/>
      <c r="H547" s="207"/>
      <c r="I547" s="206"/>
    </row>
    <row r="548" spans="1:9" ht="15" x14ac:dyDescent="0.35">
      <c r="A548" s="145"/>
      <c r="B548" s="203"/>
      <c r="C548" s="103" t="s">
        <v>3</v>
      </c>
      <c r="D548" s="221"/>
      <c r="E548" s="205"/>
      <c r="F548" s="204"/>
      <c r="G548" s="206"/>
      <c r="H548" s="207"/>
      <c r="I548" s="206"/>
    </row>
    <row r="549" spans="1:9" ht="15" x14ac:dyDescent="0.35">
      <c r="A549" s="145"/>
      <c r="B549" s="203"/>
      <c r="C549" s="103" t="s">
        <v>3</v>
      </c>
      <c r="D549" s="221"/>
      <c r="E549" s="205"/>
      <c r="F549" s="204"/>
      <c r="G549" s="206"/>
      <c r="H549" s="207"/>
      <c r="I549" s="206"/>
    </row>
    <row r="550" spans="1:9" ht="15" x14ac:dyDescent="0.35">
      <c r="A550" s="145"/>
      <c r="B550" s="203"/>
      <c r="C550" s="103" t="s">
        <v>3</v>
      </c>
      <c r="D550" s="221"/>
      <c r="E550" s="205"/>
      <c r="F550" s="204"/>
      <c r="G550" s="206"/>
      <c r="H550" s="207"/>
      <c r="I550" s="206"/>
    </row>
    <row r="551" spans="1:9" ht="15" x14ac:dyDescent="0.35">
      <c r="A551" s="145"/>
      <c r="B551" s="203"/>
      <c r="C551" s="103" t="s">
        <v>3</v>
      </c>
      <c r="D551" s="221"/>
      <c r="E551" s="205"/>
      <c r="F551" s="204"/>
      <c r="G551" s="206"/>
      <c r="H551" s="207"/>
      <c r="I551" s="206"/>
    </row>
    <row r="552" spans="1:9" ht="15" x14ac:dyDescent="0.35">
      <c r="A552" s="145"/>
      <c r="B552" s="203"/>
      <c r="C552" s="103" t="s">
        <v>3</v>
      </c>
      <c r="D552" s="221"/>
      <c r="E552" s="205"/>
      <c r="F552" s="204"/>
      <c r="G552" s="206"/>
      <c r="H552" s="207"/>
      <c r="I552" s="206"/>
    </row>
    <row r="553" spans="1:9" ht="15" x14ac:dyDescent="0.35">
      <c r="A553" s="145"/>
      <c r="B553" s="203"/>
      <c r="C553" s="103" t="s">
        <v>3</v>
      </c>
      <c r="D553" s="221"/>
      <c r="E553" s="205"/>
      <c r="F553" s="204"/>
      <c r="G553" s="206"/>
      <c r="H553" s="207"/>
      <c r="I553" s="206"/>
    </row>
    <row r="554" spans="1:9" ht="15" x14ac:dyDescent="0.35">
      <c r="A554" s="145"/>
      <c r="B554" s="203"/>
      <c r="C554" s="103" t="s">
        <v>3</v>
      </c>
      <c r="D554" s="221"/>
      <c r="E554" s="205"/>
      <c r="F554" s="204"/>
      <c r="G554" s="206"/>
      <c r="H554" s="207"/>
      <c r="I554" s="206"/>
    </row>
    <row r="555" spans="1:9" ht="15" x14ac:dyDescent="0.35">
      <c r="A555" s="145"/>
      <c r="B555" s="203"/>
      <c r="C555" s="103" t="s">
        <v>3</v>
      </c>
      <c r="D555" s="221"/>
      <c r="E555" s="205"/>
      <c r="F555" s="204"/>
      <c r="G555" s="206"/>
      <c r="H555" s="207"/>
      <c r="I555" s="206"/>
    </row>
    <row r="556" spans="1:9" ht="15" x14ac:dyDescent="0.35">
      <c r="A556" s="145"/>
      <c r="B556" s="203"/>
      <c r="C556" s="103" t="s">
        <v>3</v>
      </c>
      <c r="D556" s="221"/>
      <c r="E556" s="205"/>
      <c r="F556" s="204"/>
      <c r="G556" s="206"/>
      <c r="H556" s="207"/>
      <c r="I556" s="206"/>
    </row>
    <row r="557" spans="1:9" ht="15" x14ac:dyDescent="0.35">
      <c r="A557" s="145"/>
      <c r="B557" s="203"/>
      <c r="C557" s="103" t="s">
        <v>3</v>
      </c>
      <c r="D557" s="221"/>
      <c r="E557" s="205"/>
      <c r="F557" s="204"/>
      <c r="G557" s="206"/>
      <c r="H557" s="207"/>
      <c r="I557" s="206"/>
    </row>
    <row r="558" spans="1:9" ht="15" x14ac:dyDescent="0.35">
      <c r="A558" s="145"/>
      <c r="B558" s="203"/>
      <c r="C558" s="103" t="s">
        <v>3</v>
      </c>
      <c r="D558" s="221"/>
      <c r="E558" s="205"/>
      <c r="F558" s="204"/>
      <c r="G558" s="206"/>
      <c r="H558" s="207"/>
      <c r="I558" s="206"/>
    </row>
    <row r="559" spans="1:9" ht="15" x14ac:dyDescent="0.35">
      <c r="A559" s="145"/>
      <c r="B559" s="203"/>
      <c r="C559" s="103" t="s">
        <v>3</v>
      </c>
      <c r="D559" s="221"/>
      <c r="E559" s="205"/>
      <c r="F559" s="204"/>
      <c r="G559" s="206"/>
      <c r="H559" s="207"/>
      <c r="I559" s="206"/>
    </row>
    <row r="560" spans="1:9" ht="15" x14ac:dyDescent="0.35">
      <c r="A560" s="145"/>
      <c r="B560" s="203"/>
      <c r="C560" s="103" t="s">
        <v>3</v>
      </c>
      <c r="D560" s="221"/>
      <c r="E560" s="205"/>
      <c r="F560" s="204"/>
      <c r="G560" s="206"/>
      <c r="H560" s="207"/>
      <c r="I560" s="206"/>
    </row>
    <row r="561" spans="1:9" ht="15" x14ac:dyDescent="0.35">
      <c r="A561" s="145"/>
      <c r="B561" s="203"/>
      <c r="C561" s="103" t="s">
        <v>3</v>
      </c>
      <c r="D561" s="221"/>
      <c r="E561" s="205"/>
      <c r="F561" s="204"/>
      <c r="G561" s="206"/>
      <c r="H561" s="207"/>
      <c r="I561" s="206"/>
    </row>
    <row r="562" spans="1:9" ht="15" x14ac:dyDescent="0.35">
      <c r="A562" s="145"/>
      <c r="B562" s="203"/>
      <c r="C562" s="103" t="s">
        <v>3</v>
      </c>
      <c r="D562" s="221"/>
      <c r="E562" s="205"/>
      <c r="F562" s="204"/>
      <c r="G562" s="206"/>
      <c r="H562" s="207"/>
      <c r="I562" s="206"/>
    </row>
    <row r="563" spans="1:9" ht="15" x14ac:dyDescent="0.35">
      <c r="A563" s="145"/>
      <c r="B563" s="203"/>
      <c r="C563" s="103" t="s">
        <v>3</v>
      </c>
      <c r="D563" s="221"/>
      <c r="E563" s="205"/>
      <c r="F563" s="204"/>
      <c r="G563" s="206"/>
      <c r="H563" s="207"/>
      <c r="I563" s="206"/>
    </row>
    <row r="564" spans="1:9" ht="15" x14ac:dyDescent="0.35">
      <c r="A564" s="145"/>
      <c r="B564" s="203"/>
      <c r="C564" s="103" t="s">
        <v>3</v>
      </c>
      <c r="D564" s="221"/>
      <c r="E564" s="205"/>
      <c r="F564" s="204"/>
      <c r="G564" s="206"/>
      <c r="H564" s="207"/>
      <c r="I564" s="206"/>
    </row>
    <row r="565" spans="1:9" ht="15" x14ac:dyDescent="0.35">
      <c r="A565" s="145"/>
      <c r="B565" s="203"/>
      <c r="C565" s="103" t="s">
        <v>3</v>
      </c>
      <c r="D565" s="221"/>
      <c r="E565" s="205"/>
      <c r="F565" s="204"/>
      <c r="G565" s="206"/>
      <c r="H565" s="207"/>
      <c r="I565" s="206"/>
    </row>
    <row r="566" spans="1:9" ht="15" x14ac:dyDescent="0.35">
      <c r="A566" s="145"/>
      <c r="B566" s="203"/>
      <c r="C566" s="103" t="s">
        <v>3</v>
      </c>
      <c r="D566" s="221"/>
      <c r="E566" s="205"/>
      <c r="F566" s="204"/>
      <c r="G566" s="206"/>
      <c r="H566" s="207"/>
      <c r="I566" s="206"/>
    </row>
    <row r="567" spans="1:9" ht="15" x14ac:dyDescent="0.35">
      <c r="A567" s="145"/>
      <c r="B567" s="203"/>
      <c r="C567" s="103" t="s">
        <v>3</v>
      </c>
      <c r="D567" s="221"/>
      <c r="E567" s="205"/>
      <c r="F567" s="204"/>
      <c r="G567" s="206"/>
      <c r="H567" s="207"/>
      <c r="I567" s="206"/>
    </row>
    <row r="568" spans="1:9" ht="15" x14ac:dyDescent="0.35">
      <c r="A568" s="145"/>
      <c r="B568" s="203"/>
      <c r="C568" s="103" t="s">
        <v>3</v>
      </c>
      <c r="D568" s="221"/>
      <c r="E568" s="205"/>
      <c r="F568" s="204"/>
      <c r="G568" s="206"/>
      <c r="H568" s="207"/>
      <c r="I568" s="206"/>
    </row>
    <row r="569" spans="1:9" ht="15" x14ac:dyDescent="0.35">
      <c r="A569" s="145"/>
      <c r="B569" s="203"/>
      <c r="C569" s="103" t="s">
        <v>3</v>
      </c>
      <c r="D569" s="221"/>
      <c r="E569" s="205"/>
      <c r="F569" s="204"/>
      <c r="G569" s="206"/>
      <c r="H569" s="207"/>
      <c r="I569" s="206"/>
    </row>
    <row r="570" spans="1:9" ht="15" x14ac:dyDescent="0.35">
      <c r="A570" s="145"/>
      <c r="B570" s="203"/>
      <c r="C570" s="103" t="s">
        <v>3</v>
      </c>
      <c r="D570" s="221"/>
      <c r="E570" s="205"/>
      <c r="F570" s="204"/>
      <c r="G570" s="206"/>
      <c r="H570" s="207"/>
      <c r="I570" s="206"/>
    </row>
    <row r="571" spans="1:9" ht="15" x14ac:dyDescent="0.35">
      <c r="A571" s="145"/>
      <c r="B571" s="203"/>
      <c r="C571" s="103" t="s">
        <v>3</v>
      </c>
      <c r="D571" s="221"/>
      <c r="E571" s="205"/>
      <c r="F571" s="204"/>
      <c r="G571" s="206"/>
      <c r="H571" s="207"/>
      <c r="I571" s="206"/>
    </row>
    <row r="572" spans="1:9" ht="15" x14ac:dyDescent="0.35">
      <c r="A572" s="145"/>
      <c r="B572" s="203"/>
      <c r="C572" s="103" t="s">
        <v>3</v>
      </c>
      <c r="D572" s="221"/>
      <c r="E572" s="205"/>
      <c r="F572" s="204"/>
      <c r="G572" s="206"/>
      <c r="H572" s="207"/>
      <c r="I572" s="206"/>
    </row>
    <row r="573" spans="1:9" ht="15" x14ac:dyDescent="0.35">
      <c r="A573" s="145"/>
      <c r="B573" s="203"/>
      <c r="C573" s="103" t="s">
        <v>3</v>
      </c>
      <c r="D573" s="221"/>
      <c r="E573" s="205"/>
      <c r="F573" s="204"/>
      <c r="G573" s="206"/>
      <c r="H573" s="207"/>
      <c r="I573" s="206"/>
    </row>
    <row r="574" spans="1:9" ht="15" x14ac:dyDescent="0.35">
      <c r="A574" s="145"/>
      <c r="B574" s="203"/>
      <c r="C574" s="103" t="s">
        <v>3</v>
      </c>
      <c r="D574" s="221"/>
      <c r="E574" s="205"/>
      <c r="F574" s="204"/>
      <c r="G574" s="206"/>
      <c r="H574" s="207"/>
      <c r="I574" s="206"/>
    </row>
    <row r="575" spans="1:9" ht="15" x14ac:dyDescent="0.35">
      <c r="A575" s="145"/>
      <c r="B575" s="203"/>
      <c r="C575" s="103" t="s">
        <v>3</v>
      </c>
      <c r="D575" s="221"/>
      <c r="E575" s="205"/>
      <c r="F575" s="204"/>
      <c r="G575" s="206"/>
      <c r="H575" s="207"/>
      <c r="I575" s="206"/>
    </row>
    <row r="576" spans="1:9" ht="15" x14ac:dyDescent="0.35">
      <c r="A576" s="145"/>
      <c r="B576" s="203"/>
      <c r="C576" s="103" t="s">
        <v>3</v>
      </c>
      <c r="D576" s="221"/>
      <c r="E576" s="205"/>
      <c r="F576" s="204"/>
      <c r="G576" s="206"/>
      <c r="H576" s="207"/>
      <c r="I576" s="206"/>
    </row>
    <row r="577" spans="1:9" ht="15" x14ac:dyDescent="0.35">
      <c r="A577" s="145"/>
      <c r="B577" s="203"/>
      <c r="C577" s="103" t="s">
        <v>3</v>
      </c>
      <c r="D577" s="221"/>
      <c r="E577" s="205"/>
      <c r="F577" s="204"/>
      <c r="G577" s="206"/>
      <c r="H577" s="207"/>
      <c r="I577" s="206"/>
    </row>
    <row r="578" spans="1:9" ht="15" x14ac:dyDescent="0.35">
      <c r="A578" s="145"/>
      <c r="B578" s="203"/>
      <c r="C578" s="103" t="s">
        <v>3</v>
      </c>
      <c r="D578" s="221"/>
      <c r="E578" s="205"/>
      <c r="F578" s="204"/>
      <c r="G578" s="206"/>
      <c r="H578" s="207"/>
      <c r="I578" s="206"/>
    </row>
    <row r="579" spans="1:9" ht="15" x14ac:dyDescent="0.35">
      <c r="A579" s="145"/>
      <c r="B579" s="203"/>
      <c r="C579" s="103" t="s">
        <v>3</v>
      </c>
      <c r="D579" s="221"/>
      <c r="E579" s="205"/>
      <c r="F579" s="204"/>
      <c r="G579" s="206"/>
      <c r="H579" s="207"/>
      <c r="I579" s="206"/>
    </row>
    <row r="580" spans="1:9" ht="15" x14ac:dyDescent="0.35">
      <c r="A580" s="145"/>
      <c r="B580" s="203"/>
      <c r="C580" s="103" t="s">
        <v>3</v>
      </c>
      <c r="D580" s="221"/>
      <c r="E580" s="205"/>
      <c r="F580" s="204"/>
      <c r="G580" s="206"/>
      <c r="H580" s="207"/>
      <c r="I580" s="206"/>
    </row>
    <row r="581" spans="1:9" ht="15" x14ac:dyDescent="0.35">
      <c r="A581" s="145"/>
      <c r="B581" s="203"/>
      <c r="C581" s="103" t="s">
        <v>3</v>
      </c>
      <c r="D581" s="221"/>
      <c r="E581" s="205"/>
      <c r="F581" s="204"/>
      <c r="G581" s="206"/>
      <c r="H581" s="207"/>
      <c r="I581" s="206"/>
    </row>
    <row r="582" spans="1:9" ht="15" x14ac:dyDescent="0.35">
      <c r="A582" s="145"/>
      <c r="B582" s="203"/>
      <c r="C582" s="103" t="s">
        <v>3</v>
      </c>
      <c r="D582" s="221"/>
      <c r="E582" s="205"/>
      <c r="F582" s="204"/>
      <c r="G582" s="206"/>
      <c r="H582" s="207"/>
      <c r="I582" s="206"/>
    </row>
    <row r="583" spans="1:9" ht="15" x14ac:dyDescent="0.35">
      <c r="A583" s="145"/>
      <c r="B583" s="203"/>
      <c r="C583" s="103" t="s">
        <v>3</v>
      </c>
      <c r="D583" s="221"/>
      <c r="E583" s="205"/>
      <c r="F583" s="204"/>
      <c r="G583" s="206"/>
      <c r="H583" s="207"/>
      <c r="I583" s="206"/>
    </row>
    <row r="584" spans="1:9" ht="15" x14ac:dyDescent="0.35">
      <c r="A584" s="145"/>
      <c r="B584" s="203"/>
      <c r="C584" s="103" t="s">
        <v>3</v>
      </c>
      <c r="D584" s="221"/>
      <c r="E584" s="205"/>
      <c r="F584" s="204"/>
      <c r="G584" s="206"/>
      <c r="H584" s="207"/>
      <c r="I584" s="206"/>
    </row>
    <row r="585" spans="1:9" ht="15" x14ac:dyDescent="0.35">
      <c r="A585" s="145"/>
      <c r="B585" s="203"/>
      <c r="C585" s="103" t="s">
        <v>3</v>
      </c>
      <c r="D585" s="221"/>
      <c r="E585" s="205"/>
      <c r="F585" s="204"/>
      <c r="G585" s="206"/>
      <c r="H585" s="207"/>
      <c r="I585" s="206"/>
    </row>
    <row r="586" spans="1:9" ht="15" x14ac:dyDescent="0.35">
      <c r="A586" s="145"/>
      <c r="B586" s="203"/>
      <c r="C586" s="103" t="s">
        <v>3</v>
      </c>
      <c r="D586" s="221"/>
      <c r="E586" s="205"/>
      <c r="F586" s="204"/>
      <c r="G586" s="206"/>
      <c r="H586" s="207"/>
      <c r="I586" s="206"/>
    </row>
    <row r="587" spans="1:9" ht="15" x14ac:dyDescent="0.35">
      <c r="A587" s="145"/>
      <c r="B587" s="203"/>
      <c r="C587" s="103" t="s">
        <v>3</v>
      </c>
      <c r="D587" s="221"/>
      <c r="E587" s="205"/>
      <c r="F587" s="204"/>
      <c r="G587" s="206"/>
      <c r="H587" s="207"/>
      <c r="I587" s="206"/>
    </row>
    <row r="588" spans="1:9" ht="15" x14ac:dyDescent="0.35">
      <c r="A588" s="145"/>
      <c r="B588" s="203"/>
      <c r="C588" s="103" t="s">
        <v>3</v>
      </c>
      <c r="D588" s="221"/>
      <c r="E588" s="205"/>
      <c r="F588" s="204"/>
      <c r="G588" s="206"/>
      <c r="H588" s="207"/>
      <c r="I588" s="206"/>
    </row>
    <row r="589" spans="1:9" ht="15" x14ac:dyDescent="0.35">
      <c r="A589" s="145"/>
      <c r="B589" s="203"/>
      <c r="C589" s="103" t="s">
        <v>3</v>
      </c>
      <c r="D589" s="221"/>
      <c r="E589" s="205"/>
      <c r="F589" s="204"/>
      <c r="G589" s="206"/>
      <c r="H589" s="207"/>
      <c r="I589" s="206"/>
    </row>
    <row r="590" spans="1:9" ht="15" x14ac:dyDescent="0.35">
      <c r="A590" s="145"/>
      <c r="B590" s="203"/>
      <c r="C590" s="103" t="s">
        <v>3</v>
      </c>
      <c r="D590" s="221"/>
      <c r="E590" s="205"/>
      <c r="F590" s="204"/>
      <c r="G590" s="206"/>
      <c r="H590" s="207"/>
      <c r="I590" s="206"/>
    </row>
    <row r="591" spans="1:9" ht="15" x14ac:dyDescent="0.35">
      <c r="A591" s="145"/>
      <c r="B591" s="203"/>
      <c r="C591" s="103" t="s">
        <v>3</v>
      </c>
      <c r="D591" s="221"/>
      <c r="E591" s="205"/>
      <c r="F591" s="204"/>
      <c r="G591" s="206"/>
      <c r="H591" s="207"/>
      <c r="I591" s="206"/>
    </row>
    <row r="592" spans="1:9" ht="15" x14ac:dyDescent="0.35">
      <c r="A592" s="145"/>
      <c r="B592" s="203"/>
      <c r="C592" s="103" t="s">
        <v>3</v>
      </c>
      <c r="D592" s="221"/>
      <c r="E592" s="205"/>
      <c r="F592" s="204"/>
      <c r="G592" s="206"/>
      <c r="H592" s="207"/>
      <c r="I592" s="206"/>
    </row>
    <row r="593" spans="1:9" ht="15" x14ac:dyDescent="0.35">
      <c r="A593" s="145"/>
      <c r="B593" s="203"/>
      <c r="C593" s="103" t="s">
        <v>3</v>
      </c>
      <c r="D593" s="221"/>
      <c r="E593" s="205"/>
      <c r="F593" s="204"/>
      <c r="G593" s="206"/>
      <c r="H593" s="207"/>
      <c r="I593" s="206"/>
    </row>
    <row r="594" spans="1:9" ht="15" x14ac:dyDescent="0.35">
      <c r="A594" s="145"/>
      <c r="B594" s="203"/>
      <c r="C594" s="103" t="s">
        <v>3</v>
      </c>
      <c r="D594" s="221"/>
      <c r="E594" s="205"/>
      <c r="F594" s="204"/>
      <c r="G594" s="206"/>
      <c r="H594" s="207"/>
      <c r="I594" s="206"/>
    </row>
    <row r="595" spans="1:9" ht="15" x14ac:dyDescent="0.35">
      <c r="A595" s="145"/>
      <c r="B595" s="203"/>
      <c r="C595" s="103" t="s">
        <v>3</v>
      </c>
      <c r="D595" s="221"/>
      <c r="E595" s="205"/>
      <c r="F595" s="204"/>
      <c r="G595" s="206"/>
      <c r="H595" s="207"/>
      <c r="I595" s="206"/>
    </row>
    <row r="596" spans="1:9" ht="15" x14ac:dyDescent="0.35">
      <c r="A596" s="145"/>
      <c r="B596" s="203"/>
      <c r="C596" s="103" t="s">
        <v>3</v>
      </c>
      <c r="D596" s="221"/>
      <c r="E596" s="205"/>
      <c r="F596" s="204"/>
      <c r="G596" s="206"/>
      <c r="H596" s="207"/>
      <c r="I596" s="206"/>
    </row>
    <row r="597" spans="1:9" ht="15" x14ac:dyDescent="0.35">
      <c r="A597" s="145"/>
      <c r="B597" s="203"/>
      <c r="C597" s="103" t="s">
        <v>3</v>
      </c>
      <c r="D597" s="221"/>
      <c r="E597" s="205"/>
      <c r="F597" s="204"/>
      <c r="G597" s="206"/>
      <c r="H597" s="207"/>
      <c r="I597" s="206"/>
    </row>
    <row r="598" spans="1:9" ht="15" x14ac:dyDescent="0.35">
      <c r="A598" s="145"/>
      <c r="B598" s="203"/>
      <c r="C598" s="103" t="s">
        <v>3</v>
      </c>
      <c r="D598" s="221"/>
      <c r="E598" s="205"/>
      <c r="F598" s="204"/>
      <c r="G598" s="206"/>
      <c r="H598" s="207"/>
      <c r="I598" s="206"/>
    </row>
    <row r="599" spans="1:9" ht="15" x14ac:dyDescent="0.35">
      <c r="A599" s="145"/>
      <c r="B599" s="203"/>
      <c r="C599" s="103" t="s">
        <v>3</v>
      </c>
      <c r="D599" s="221"/>
      <c r="E599" s="205"/>
      <c r="F599" s="204"/>
      <c r="G599" s="206"/>
      <c r="H599" s="207"/>
      <c r="I599" s="206"/>
    </row>
    <row r="600" spans="1:9" ht="15" x14ac:dyDescent="0.35">
      <c r="A600" s="145"/>
      <c r="B600" s="203"/>
      <c r="C600" s="103" t="s">
        <v>3</v>
      </c>
      <c r="D600" s="221"/>
      <c r="E600" s="205"/>
      <c r="F600" s="204"/>
      <c r="G600" s="206"/>
      <c r="H600" s="207"/>
      <c r="I600" s="206"/>
    </row>
    <row r="601" spans="1:9" ht="15" x14ac:dyDescent="0.35">
      <c r="A601" s="145"/>
      <c r="B601" s="203"/>
      <c r="C601" s="103" t="s">
        <v>3</v>
      </c>
      <c r="D601" s="221"/>
      <c r="E601" s="205"/>
      <c r="F601" s="204"/>
      <c r="G601" s="206"/>
      <c r="H601" s="207"/>
      <c r="I601" s="206"/>
    </row>
    <row r="602" spans="1:9" ht="15" x14ac:dyDescent="0.35">
      <c r="A602" s="145"/>
      <c r="B602" s="203"/>
      <c r="C602" s="103" t="s">
        <v>3</v>
      </c>
      <c r="D602" s="221"/>
      <c r="E602" s="205"/>
      <c r="F602" s="204"/>
      <c r="G602" s="206"/>
      <c r="H602" s="207"/>
      <c r="I602" s="206"/>
    </row>
    <row r="603" spans="1:9" ht="15" x14ac:dyDescent="0.35">
      <c r="A603" s="145"/>
      <c r="B603" s="203"/>
      <c r="C603" s="103" t="s">
        <v>3</v>
      </c>
      <c r="D603" s="221"/>
      <c r="E603" s="205"/>
      <c r="F603" s="204"/>
      <c r="G603" s="206"/>
      <c r="H603" s="207"/>
      <c r="I603" s="206"/>
    </row>
    <row r="604" spans="1:9" ht="15" x14ac:dyDescent="0.35">
      <c r="A604" s="145"/>
      <c r="B604" s="203"/>
      <c r="C604" s="103" t="s">
        <v>3</v>
      </c>
      <c r="D604" s="221"/>
      <c r="E604" s="205"/>
      <c r="F604" s="204"/>
      <c r="G604" s="206"/>
      <c r="H604" s="207"/>
      <c r="I604" s="206"/>
    </row>
    <row r="605" spans="1:9" ht="15" x14ac:dyDescent="0.35">
      <c r="A605" s="145"/>
      <c r="B605" s="203"/>
      <c r="C605" s="103" t="s">
        <v>3</v>
      </c>
      <c r="D605" s="221"/>
      <c r="E605" s="205"/>
      <c r="F605" s="204"/>
      <c r="G605" s="206"/>
      <c r="H605" s="207"/>
      <c r="I605" s="206"/>
    </row>
    <row r="606" spans="1:9" ht="15" x14ac:dyDescent="0.35">
      <c r="A606" s="145"/>
      <c r="B606" s="203"/>
      <c r="C606" s="103" t="s">
        <v>3</v>
      </c>
      <c r="D606" s="221"/>
      <c r="E606" s="205"/>
      <c r="F606" s="204"/>
      <c r="G606" s="206"/>
      <c r="H606" s="207"/>
      <c r="I606" s="206"/>
    </row>
    <row r="607" spans="1:9" ht="15" x14ac:dyDescent="0.35">
      <c r="A607" s="145"/>
      <c r="B607" s="203"/>
      <c r="C607" s="103" t="s">
        <v>3</v>
      </c>
      <c r="D607" s="221"/>
      <c r="E607" s="205"/>
      <c r="F607" s="204"/>
      <c r="G607" s="206"/>
      <c r="H607" s="207"/>
      <c r="I607" s="206"/>
    </row>
    <row r="608" spans="1:9" ht="15" x14ac:dyDescent="0.35">
      <c r="A608" s="145"/>
      <c r="B608" s="203"/>
      <c r="C608" s="103" t="s">
        <v>3</v>
      </c>
      <c r="D608" s="221"/>
      <c r="E608" s="205"/>
      <c r="F608" s="204"/>
      <c r="G608" s="206"/>
      <c r="H608" s="207"/>
      <c r="I608" s="206"/>
    </row>
    <row r="609" spans="1:9" ht="15" x14ac:dyDescent="0.35">
      <c r="A609" s="145"/>
      <c r="B609" s="203"/>
      <c r="C609" s="103" t="s">
        <v>3</v>
      </c>
      <c r="D609" s="221"/>
      <c r="E609" s="205"/>
      <c r="F609" s="204"/>
      <c r="G609" s="206"/>
      <c r="H609" s="207"/>
      <c r="I609" s="206"/>
    </row>
    <row r="610" spans="1:9" ht="15" x14ac:dyDescent="0.35">
      <c r="A610" s="145"/>
      <c r="B610" s="203"/>
      <c r="C610" s="103" t="s">
        <v>3</v>
      </c>
      <c r="D610" s="221"/>
      <c r="E610" s="205"/>
      <c r="F610" s="204"/>
      <c r="G610" s="206"/>
      <c r="H610" s="207"/>
      <c r="I610" s="206"/>
    </row>
    <row r="611" spans="1:9" ht="15" x14ac:dyDescent="0.35">
      <c r="A611" s="145"/>
      <c r="B611" s="203"/>
      <c r="C611" s="103" t="s">
        <v>3</v>
      </c>
      <c r="D611" s="221"/>
      <c r="E611" s="205"/>
      <c r="F611" s="204"/>
      <c r="G611" s="206"/>
      <c r="H611" s="207"/>
      <c r="I611" s="206"/>
    </row>
    <row r="612" spans="1:9" ht="15" x14ac:dyDescent="0.35">
      <c r="A612" s="145"/>
      <c r="B612" s="203"/>
      <c r="C612" s="103" t="s">
        <v>3</v>
      </c>
      <c r="D612" s="221"/>
      <c r="E612" s="205"/>
      <c r="F612" s="204"/>
      <c r="G612" s="206"/>
      <c r="H612" s="207"/>
      <c r="I612" s="206"/>
    </row>
    <row r="613" spans="1:9" ht="15" x14ac:dyDescent="0.35">
      <c r="A613" s="145"/>
      <c r="B613" s="203"/>
      <c r="C613" s="103" t="s">
        <v>3</v>
      </c>
      <c r="D613" s="221"/>
      <c r="E613" s="205"/>
      <c r="F613" s="204"/>
      <c r="G613" s="206"/>
      <c r="H613" s="207"/>
      <c r="I613" s="206"/>
    </row>
    <row r="614" spans="1:9" ht="15" x14ac:dyDescent="0.35">
      <c r="A614" s="145"/>
      <c r="B614" s="203"/>
      <c r="C614" s="103" t="s">
        <v>3</v>
      </c>
      <c r="D614" s="221"/>
      <c r="E614" s="205"/>
      <c r="F614" s="204"/>
      <c r="G614" s="206"/>
      <c r="H614" s="207"/>
      <c r="I614" s="206"/>
    </row>
    <row r="615" spans="1:9" ht="15" x14ac:dyDescent="0.35">
      <c r="A615" s="145"/>
      <c r="B615" s="203"/>
      <c r="C615" s="103" t="s">
        <v>3</v>
      </c>
      <c r="D615" s="221"/>
      <c r="E615" s="205"/>
      <c r="F615" s="204"/>
      <c r="G615" s="206"/>
      <c r="H615" s="207"/>
      <c r="I615" s="206"/>
    </row>
    <row r="616" spans="1:9" ht="15" x14ac:dyDescent="0.35">
      <c r="A616" s="145"/>
      <c r="B616" s="203"/>
      <c r="C616" s="103" t="s">
        <v>3</v>
      </c>
      <c r="D616" s="221"/>
      <c r="E616" s="205"/>
      <c r="F616" s="204"/>
      <c r="G616" s="206"/>
      <c r="H616" s="207"/>
      <c r="I616" s="206"/>
    </row>
    <row r="617" spans="1:9" ht="15" x14ac:dyDescent="0.35">
      <c r="A617" s="145"/>
      <c r="B617" s="203"/>
      <c r="C617" s="103" t="s">
        <v>3</v>
      </c>
      <c r="D617" s="221"/>
      <c r="E617" s="205"/>
      <c r="F617" s="204"/>
      <c r="G617" s="206"/>
      <c r="H617" s="207"/>
      <c r="I617" s="206"/>
    </row>
    <row r="618" spans="1:9" ht="15" x14ac:dyDescent="0.35">
      <c r="A618" s="145"/>
      <c r="B618" s="203"/>
      <c r="C618" s="103" t="s">
        <v>3</v>
      </c>
      <c r="D618" s="221"/>
      <c r="E618" s="205"/>
      <c r="F618" s="204"/>
      <c r="G618" s="206"/>
      <c r="H618" s="207"/>
      <c r="I618" s="206"/>
    </row>
    <row r="619" spans="1:9" ht="15" x14ac:dyDescent="0.35">
      <c r="A619" s="145"/>
      <c r="B619" s="203"/>
      <c r="C619" s="103" t="s">
        <v>3</v>
      </c>
      <c r="D619" s="221"/>
      <c r="E619" s="205"/>
      <c r="F619" s="204"/>
      <c r="G619" s="206"/>
      <c r="H619" s="207"/>
      <c r="I619" s="206"/>
    </row>
    <row r="620" spans="1:9" ht="15" x14ac:dyDescent="0.35">
      <c r="A620" s="145"/>
      <c r="B620" s="203"/>
      <c r="C620" s="103" t="s">
        <v>3</v>
      </c>
      <c r="D620" s="221"/>
      <c r="E620" s="205"/>
      <c r="F620" s="204"/>
      <c r="G620" s="206"/>
      <c r="H620" s="207"/>
      <c r="I620" s="206"/>
    </row>
    <row r="621" spans="1:9" ht="15" x14ac:dyDescent="0.35">
      <c r="A621" s="145"/>
      <c r="B621" s="203"/>
      <c r="C621" s="103" t="s">
        <v>3</v>
      </c>
      <c r="D621" s="221"/>
      <c r="E621" s="205"/>
      <c r="F621" s="204"/>
      <c r="G621" s="206"/>
      <c r="H621" s="207"/>
      <c r="I621" s="206"/>
    </row>
    <row r="622" spans="1:9" ht="15" x14ac:dyDescent="0.35">
      <c r="A622" s="145"/>
      <c r="B622" s="203"/>
      <c r="C622" s="103" t="s">
        <v>3</v>
      </c>
      <c r="D622" s="221"/>
      <c r="E622" s="205"/>
      <c r="F622" s="204"/>
      <c r="G622" s="206"/>
      <c r="H622" s="207"/>
      <c r="I622" s="206"/>
    </row>
    <row r="623" spans="1:9" ht="15" x14ac:dyDescent="0.35">
      <c r="A623" s="145"/>
      <c r="B623" s="203"/>
      <c r="C623" s="103" t="s">
        <v>3</v>
      </c>
      <c r="D623" s="221"/>
      <c r="E623" s="205"/>
      <c r="F623" s="204"/>
      <c r="G623" s="206"/>
      <c r="H623" s="207"/>
      <c r="I623" s="206"/>
    </row>
    <row r="624" spans="1:9" ht="15" x14ac:dyDescent="0.35">
      <c r="A624" s="145"/>
      <c r="B624" s="203"/>
      <c r="C624" s="103" t="s">
        <v>3</v>
      </c>
      <c r="D624" s="221"/>
      <c r="E624" s="205"/>
      <c r="F624" s="204"/>
      <c r="G624" s="206"/>
      <c r="H624" s="207"/>
      <c r="I624" s="206"/>
    </row>
    <row r="625" spans="1:9" ht="15" x14ac:dyDescent="0.35">
      <c r="A625" s="145"/>
      <c r="B625" s="203"/>
      <c r="C625" s="103" t="s">
        <v>3</v>
      </c>
      <c r="D625" s="221"/>
      <c r="E625" s="205"/>
      <c r="F625" s="204"/>
      <c r="G625" s="206"/>
      <c r="H625" s="207"/>
      <c r="I625" s="206"/>
    </row>
    <row r="626" spans="1:9" ht="15" x14ac:dyDescent="0.35">
      <c r="A626" s="145"/>
      <c r="B626" s="203"/>
      <c r="C626" s="103" t="s">
        <v>3</v>
      </c>
      <c r="D626" s="221"/>
      <c r="E626" s="205"/>
      <c r="F626" s="204"/>
      <c r="G626" s="206"/>
      <c r="H626" s="207"/>
      <c r="I626" s="206"/>
    </row>
    <row r="627" spans="1:9" ht="15" x14ac:dyDescent="0.35">
      <c r="A627" s="145"/>
      <c r="B627" s="203"/>
      <c r="C627" s="103" t="s">
        <v>3</v>
      </c>
      <c r="D627" s="221"/>
      <c r="E627" s="205"/>
      <c r="F627" s="204"/>
      <c r="G627" s="206"/>
      <c r="H627" s="207"/>
      <c r="I627" s="206"/>
    </row>
    <row r="628" spans="1:9" ht="15" x14ac:dyDescent="0.35">
      <c r="A628" s="145"/>
      <c r="B628" s="203"/>
      <c r="C628" s="103" t="s">
        <v>3</v>
      </c>
      <c r="D628" s="221"/>
      <c r="E628" s="205"/>
      <c r="F628" s="204"/>
      <c r="G628" s="206"/>
      <c r="H628" s="207"/>
      <c r="I628" s="206"/>
    </row>
    <row r="629" spans="1:9" ht="15" x14ac:dyDescent="0.35">
      <c r="A629" s="145"/>
      <c r="B629" s="203"/>
      <c r="C629" s="103" t="s">
        <v>3</v>
      </c>
      <c r="D629" s="221"/>
      <c r="E629" s="205"/>
      <c r="F629" s="204"/>
      <c r="G629" s="206"/>
      <c r="H629" s="207"/>
      <c r="I629" s="206"/>
    </row>
    <row r="630" spans="1:9" ht="15" x14ac:dyDescent="0.35">
      <c r="A630" s="145"/>
      <c r="B630" s="203"/>
      <c r="C630" s="103" t="s">
        <v>3</v>
      </c>
      <c r="D630" s="221"/>
      <c r="E630" s="205"/>
      <c r="F630" s="204"/>
      <c r="G630" s="206"/>
      <c r="H630" s="207"/>
      <c r="I630" s="206"/>
    </row>
    <row r="631" spans="1:9" ht="15" x14ac:dyDescent="0.35">
      <c r="A631" s="145"/>
      <c r="B631" s="203"/>
      <c r="C631" s="103" t="s">
        <v>3</v>
      </c>
      <c r="D631" s="221"/>
      <c r="E631" s="205"/>
      <c r="F631" s="204"/>
      <c r="G631" s="206"/>
      <c r="H631" s="207"/>
      <c r="I631" s="206"/>
    </row>
    <row r="632" spans="1:9" ht="15" x14ac:dyDescent="0.35">
      <c r="A632" s="145"/>
      <c r="B632" s="203"/>
      <c r="C632" s="103" t="s">
        <v>3</v>
      </c>
      <c r="D632" s="221"/>
      <c r="E632" s="205"/>
      <c r="F632" s="204"/>
      <c r="G632" s="206"/>
      <c r="H632" s="207"/>
      <c r="I632" s="206"/>
    </row>
    <row r="633" spans="1:9" ht="15" x14ac:dyDescent="0.35">
      <c r="A633" s="145"/>
      <c r="B633" s="203"/>
      <c r="C633" s="103" t="s">
        <v>3</v>
      </c>
      <c r="D633" s="221"/>
      <c r="E633" s="205"/>
      <c r="F633" s="204"/>
      <c r="G633" s="206"/>
      <c r="H633" s="207"/>
      <c r="I633" s="206"/>
    </row>
    <row r="634" spans="1:9" ht="15" x14ac:dyDescent="0.35">
      <c r="A634" s="145"/>
      <c r="B634" s="203"/>
      <c r="C634" s="103" t="s">
        <v>3</v>
      </c>
      <c r="D634" s="221"/>
      <c r="E634" s="205"/>
      <c r="F634" s="204"/>
      <c r="G634" s="206"/>
      <c r="H634" s="207"/>
      <c r="I634" s="206"/>
    </row>
    <row r="635" spans="1:9" ht="15" x14ac:dyDescent="0.35">
      <c r="A635" s="145"/>
      <c r="B635" s="203"/>
      <c r="C635" s="103" t="s">
        <v>3</v>
      </c>
      <c r="D635" s="221"/>
      <c r="E635" s="205"/>
      <c r="F635" s="204"/>
      <c r="G635" s="206"/>
      <c r="H635" s="207"/>
      <c r="I635" s="206"/>
    </row>
    <row r="636" spans="1:9" ht="15" x14ac:dyDescent="0.35">
      <c r="A636" s="145"/>
      <c r="B636" s="203"/>
      <c r="C636" s="103" t="s">
        <v>3</v>
      </c>
      <c r="D636" s="221"/>
      <c r="E636" s="205"/>
      <c r="F636" s="204"/>
      <c r="G636" s="206"/>
      <c r="H636" s="207"/>
      <c r="I636" s="206"/>
    </row>
    <row r="637" spans="1:9" ht="15" x14ac:dyDescent="0.35">
      <c r="A637" s="145"/>
      <c r="B637" s="203"/>
      <c r="C637" s="103" t="s">
        <v>3</v>
      </c>
      <c r="D637" s="221"/>
      <c r="E637" s="205"/>
      <c r="F637" s="204"/>
      <c r="G637" s="206"/>
      <c r="H637" s="207"/>
      <c r="I637" s="206"/>
    </row>
    <row r="638" spans="1:9" ht="15" x14ac:dyDescent="0.35">
      <c r="A638" s="145"/>
      <c r="B638" s="203"/>
      <c r="C638" s="103" t="s">
        <v>3</v>
      </c>
      <c r="D638" s="221"/>
      <c r="E638" s="205"/>
      <c r="F638" s="204"/>
      <c r="G638" s="206"/>
      <c r="H638" s="207"/>
      <c r="I638" s="206"/>
    </row>
    <row r="639" spans="1:9" ht="15" x14ac:dyDescent="0.35">
      <c r="A639" s="145"/>
      <c r="B639" s="203"/>
      <c r="C639" s="103" t="s">
        <v>3</v>
      </c>
      <c r="D639" s="221"/>
      <c r="E639" s="205"/>
      <c r="F639" s="204"/>
      <c r="G639" s="206"/>
      <c r="H639" s="207"/>
      <c r="I639" s="206"/>
    </row>
    <row r="640" spans="1:9" ht="15" x14ac:dyDescent="0.35">
      <c r="A640" s="145"/>
      <c r="B640" s="203"/>
      <c r="C640" s="103" t="s">
        <v>3</v>
      </c>
      <c r="D640" s="221"/>
      <c r="E640" s="205"/>
      <c r="F640" s="204"/>
      <c r="G640" s="206"/>
      <c r="H640" s="207"/>
      <c r="I640" s="206"/>
    </row>
    <row r="641" spans="1:9" ht="15" x14ac:dyDescent="0.35">
      <c r="A641" s="145"/>
      <c r="B641" s="203"/>
      <c r="C641" s="103" t="s">
        <v>3</v>
      </c>
      <c r="D641" s="221"/>
      <c r="E641" s="205"/>
      <c r="F641" s="204"/>
      <c r="G641" s="206"/>
      <c r="H641" s="207"/>
      <c r="I641" s="206"/>
    </row>
    <row r="642" spans="1:9" ht="15" x14ac:dyDescent="0.35">
      <c r="A642" s="145"/>
      <c r="B642" s="203"/>
      <c r="C642" s="103" t="s">
        <v>3</v>
      </c>
      <c r="D642" s="221"/>
      <c r="E642" s="205"/>
      <c r="F642" s="204"/>
      <c r="G642" s="206"/>
      <c r="H642" s="207"/>
      <c r="I642" s="206"/>
    </row>
    <row r="643" spans="1:9" ht="15" x14ac:dyDescent="0.35">
      <c r="A643" s="145"/>
      <c r="B643" s="203"/>
      <c r="C643" s="103" t="s">
        <v>3</v>
      </c>
      <c r="D643" s="221"/>
      <c r="E643" s="205"/>
      <c r="F643" s="204"/>
      <c r="G643" s="206"/>
      <c r="H643" s="207"/>
      <c r="I643" s="206"/>
    </row>
    <row r="644" spans="1:9" ht="15" x14ac:dyDescent="0.35">
      <c r="A644" s="145"/>
      <c r="B644" s="203"/>
      <c r="C644" s="103" t="s">
        <v>3</v>
      </c>
      <c r="D644" s="221"/>
      <c r="E644" s="205"/>
      <c r="F644" s="204"/>
      <c r="G644" s="206"/>
      <c r="H644" s="207"/>
      <c r="I644" s="206"/>
    </row>
    <row r="645" spans="1:9" ht="15" x14ac:dyDescent="0.35">
      <c r="A645" s="145"/>
      <c r="B645" s="203"/>
      <c r="C645" s="103" t="s">
        <v>3</v>
      </c>
      <c r="D645" s="221"/>
      <c r="E645" s="205"/>
      <c r="F645" s="204"/>
      <c r="G645" s="206"/>
      <c r="H645" s="207"/>
      <c r="I645" s="206"/>
    </row>
    <row r="646" spans="1:9" ht="15" x14ac:dyDescent="0.35">
      <c r="A646" s="145"/>
      <c r="B646" s="203"/>
      <c r="C646" s="103" t="s">
        <v>3</v>
      </c>
      <c r="D646" s="221"/>
      <c r="E646" s="205"/>
      <c r="F646" s="204"/>
      <c r="G646" s="206"/>
      <c r="H646" s="207"/>
      <c r="I646" s="206"/>
    </row>
    <row r="647" spans="1:9" ht="15" x14ac:dyDescent="0.35">
      <c r="A647" s="145"/>
      <c r="B647" s="203"/>
      <c r="C647" s="103" t="s">
        <v>3</v>
      </c>
      <c r="D647" s="221"/>
      <c r="E647" s="205"/>
      <c r="F647" s="204"/>
      <c r="G647" s="206"/>
      <c r="H647" s="207"/>
      <c r="I647" s="206"/>
    </row>
    <row r="648" spans="1:9" ht="15" x14ac:dyDescent="0.35">
      <c r="A648" s="145"/>
      <c r="B648" s="203"/>
      <c r="C648" s="103" t="s">
        <v>3</v>
      </c>
      <c r="D648" s="221"/>
      <c r="E648" s="205"/>
      <c r="F648" s="204"/>
      <c r="G648" s="206"/>
      <c r="H648" s="207"/>
      <c r="I648" s="206"/>
    </row>
    <row r="649" spans="1:9" ht="15" x14ac:dyDescent="0.35">
      <c r="A649" s="145"/>
      <c r="B649" s="203"/>
      <c r="C649" s="103" t="s">
        <v>3</v>
      </c>
      <c r="D649" s="221"/>
      <c r="E649" s="205"/>
      <c r="F649" s="204"/>
      <c r="G649" s="206"/>
      <c r="H649" s="207"/>
      <c r="I649" s="206"/>
    </row>
    <row r="650" spans="1:9" ht="15" x14ac:dyDescent="0.35">
      <c r="A650" s="145"/>
      <c r="B650" s="203"/>
      <c r="C650" s="103" t="s">
        <v>3</v>
      </c>
      <c r="D650" s="221"/>
      <c r="E650" s="205"/>
      <c r="F650" s="204"/>
      <c r="G650" s="206"/>
      <c r="H650" s="207"/>
      <c r="I650" s="206"/>
    </row>
    <row r="651" spans="1:9" ht="15" x14ac:dyDescent="0.35">
      <c r="A651" s="145"/>
      <c r="B651" s="203"/>
      <c r="C651" s="103" t="s">
        <v>3</v>
      </c>
      <c r="D651" s="221"/>
      <c r="E651" s="205"/>
      <c r="F651" s="204"/>
      <c r="G651" s="206"/>
      <c r="H651" s="207"/>
      <c r="I651" s="206"/>
    </row>
    <row r="652" spans="1:9" ht="15" x14ac:dyDescent="0.35">
      <c r="A652" s="145"/>
      <c r="B652" s="203"/>
      <c r="C652" s="103" t="s">
        <v>3</v>
      </c>
      <c r="D652" s="221"/>
      <c r="E652" s="205"/>
      <c r="F652" s="204"/>
      <c r="G652" s="206"/>
      <c r="H652" s="207"/>
      <c r="I652" s="206"/>
    </row>
    <row r="653" spans="1:9" ht="15" x14ac:dyDescent="0.35">
      <c r="A653" s="145"/>
      <c r="B653" s="203"/>
      <c r="C653" s="103" t="s">
        <v>3</v>
      </c>
      <c r="D653" s="221"/>
      <c r="E653" s="205"/>
      <c r="F653" s="204"/>
      <c r="G653" s="206"/>
      <c r="H653" s="207"/>
      <c r="I653" s="206"/>
    </row>
    <row r="654" spans="1:9" ht="15" x14ac:dyDescent="0.35">
      <c r="A654" s="145"/>
      <c r="B654" s="203"/>
      <c r="C654" s="103" t="s">
        <v>3</v>
      </c>
      <c r="D654" s="221"/>
      <c r="E654" s="205"/>
      <c r="F654" s="204"/>
      <c r="G654" s="206"/>
      <c r="H654" s="207"/>
      <c r="I654" s="206"/>
    </row>
    <row r="655" spans="1:9" ht="15" x14ac:dyDescent="0.35">
      <c r="A655" s="145"/>
      <c r="B655" s="203"/>
      <c r="C655" s="103" t="s">
        <v>3</v>
      </c>
      <c r="D655" s="221"/>
      <c r="E655" s="205"/>
      <c r="F655" s="204"/>
      <c r="G655" s="206"/>
      <c r="H655" s="207"/>
      <c r="I655" s="206"/>
    </row>
    <row r="656" spans="1:9" ht="15" x14ac:dyDescent="0.35">
      <c r="A656" s="145"/>
      <c r="B656" s="203"/>
      <c r="C656" s="103" t="s">
        <v>3</v>
      </c>
      <c r="D656" s="221"/>
      <c r="E656" s="205"/>
      <c r="F656" s="204"/>
      <c r="G656" s="206"/>
      <c r="H656" s="207"/>
      <c r="I656" s="206"/>
    </row>
    <row r="657" spans="1:9" ht="15" x14ac:dyDescent="0.35">
      <c r="A657" s="145"/>
      <c r="B657" s="203"/>
      <c r="C657" s="103" t="s">
        <v>3</v>
      </c>
      <c r="D657" s="221"/>
      <c r="E657" s="205"/>
      <c r="F657" s="204"/>
      <c r="G657" s="206"/>
      <c r="H657" s="207"/>
      <c r="I657" s="206"/>
    </row>
    <row r="658" spans="1:9" ht="15" x14ac:dyDescent="0.35">
      <c r="A658" s="145"/>
      <c r="B658" s="203"/>
      <c r="C658" s="103" t="s">
        <v>3</v>
      </c>
      <c r="D658" s="221"/>
      <c r="E658" s="205"/>
      <c r="F658" s="204"/>
      <c r="G658" s="206"/>
      <c r="H658" s="207"/>
      <c r="I658" s="206"/>
    </row>
    <row r="659" spans="1:9" ht="15" x14ac:dyDescent="0.35">
      <c r="A659" s="145"/>
      <c r="B659" s="203"/>
      <c r="C659" s="103" t="s">
        <v>3</v>
      </c>
      <c r="D659" s="221"/>
      <c r="E659" s="205"/>
      <c r="F659" s="204"/>
      <c r="G659" s="206"/>
      <c r="H659" s="207"/>
      <c r="I659" s="206"/>
    </row>
    <row r="660" spans="1:9" ht="15" x14ac:dyDescent="0.35">
      <c r="A660" s="145"/>
      <c r="B660" s="203"/>
      <c r="C660" s="103" t="s">
        <v>3</v>
      </c>
      <c r="D660" s="221"/>
      <c r="E660" s="205"/>
      <c r="F660" s="204"/>
      <c r="G660" s="206"/>
      <c r="H660" s="207"/>
      <c r="I660" s="206"/>
    </row>
    <row r="661" spans="1:9" ht="15" x14ac:dyDescent="0.35">
      <c r="A661" s="145"/>
      <c r="B661" s="203"/>
      <c r="C661" s="103" t="s">
        <v>3</v>
      </c>
      <c r="D661" s="221"/>
      <c r="E661" s="205"/>
      <c r="F661" s="204"/>
      <c r="G661" s="206"/>
      <c r="H661" s="207"/>
      <c r="I661" s="206"/>
    </row>
    <row r="662" spans="1:9" ht="15" x14ac:dyDescent="0.35">
      <c r="A662" s="145"/>
      <c r="B662" s="203"/>
      <c r="C662" s="103" t="s">
        <v>3</v>
      </c>
      <c r="D662" s="221"/>
      <c r="E662" s="205"/>
      <c r="F662" s="204"/>
      <c r="G662" s="206"/>
      <c r="H662" s="207"/>
      <c r="I662" s="206"/>
    </row>
    <row r="663" spans="1:9" ht="15" x14ac:dyDescent="0.35">
      <c r="A663" s="145"/>
      <c r="B663" s="203"/>
      <c r="C663" s="103" t="s">
        <v>3</v>
      </c>
      <c r="D663" s="221"/>
      <c r="E663" s="205"/>
      <c r="F663" s="204"/>
      <c r="G663" s="206"/>
      <c r="H663" s="207"/>
      <c r="I663" s="206"/>
    </row>
    <row r="664" spans="1:9" ht="15" x14ac:dyDescent="0.35">
      <c r="A664" s="145"/>
      <c r="B664" s="203"/>
      <c r="C664" s="103" t="s">
        <v>3</v>
      </c>
      <c r="D664" s="221"/>
      <c r="E664" s="205"/>
      <c r="F664" s="204"/>
      <c r="G664" s="206"/>
      <c r="H664" s="207"/>
      <c r="I664" s="206"/>
    </row>
    <row r="665" spans="1:9" ht="15" x14ac:dyDescent="0.35">
      <c r="A665" s="145"/>
      <c r="B665" s="203"/>
      <c r="C665" s="103" t="s">
        <v>3</v>
      </c>
      <c r="D665" s="221"/>
      <c r="E665" s="205"/>
      <c r="F665" s="204"/>
      <c r="G665" s="206"/>
      <c r="H665" s="207"/>
      <c r="I665" s="206"/>
    </row>
    <row r="666" spans="1:9" ht="15" x14ac:dyDescent="0.35">
      <c r="A666" s="145"/>
      <c r="B666" s="203"/>
      <c r="C666" s="103" t="s">
        <v>3</v>
      </c>
      <c r="D666" s="221"/>
      <c r="E666" s="205"/>
      <c r="F666" s="204"/>
      <c r="G666" s="206"/>
      <c r="H666" s="207"/>
      <c r="I666" s="206"/>
    </row>
    <row r="667" spans="1:9" ht="15" x14ac:dyDescent="0.35">
      <c r="A667" s="145"/>
      <c r="B667" s="203"/>
      <c r="C667" s="103" t="s">
        <v>3</v>
      </c>
      <c r="D667" s="221"/>
      <c r="E667" s="205"/>
      <c r="F667" s="204"/>
      <c r="G667" s="206"/>
      <c r="H667" s="207"/>
      <c r="I667" s="206"/>
    </row>
    <row r="668" spans="1:9" ht="15" x14ac:dyDescent="0.35">
      <c r="A668" s="145"/>
      <c r="B668" s="203"/>
      <c r="C668" s="103" t="s">
        <v>3</v>
      </c>
      <c r="D668" s="221"/>
      <c r="E668" s="205"/>
      <c r="F668" s="204"/>
      <c r="G668" s="206"/>
      <c r="H668" s="207"/>
      <c r="I668" s="206"/>
    </row>
    <row r="669" spans="1:9" ht="15" x14ac:dyDescent="0.35">
      <c r="A669" s="145"/>
      <c r="B669" s="203"/>
      <c r="C669" s="103" t="s">
        <v>3</v>
      </c>
      <c r="D669" s="221"/>
      <c r="E669" s="205"/>
      <c r="F669" s="204"/>
      <c r="G669" s="206"/>
      <c r="H669" s="207"/>
      <c r="I669" s="206"/>
    </row>
    <row r="670" spans="1:9" ht="15" x14ac:dyDescent="0.35">
      <c r="A670" s="145"/>
      <c r="B670" s="203"/>
      <c r="C670" s="103" t="s">
        <v>3</v>
      </c>
      <c r="D670" s="221"/>
      <c r="E670" s="205"/>
      <c r="F670" s="204"/>
      <c r="G670" s="206"/>
      <c r="H670" s="207"/>
      <c r="I670" s="206"/>
    </row>
    <row r="671" spans="1:9" ht="15" x14ac:dyDescent="0.35">
      <c r="A671" s="145"/>
      <c r="B671" s="203"/>
      <c r="C671" s="103" t="s">
        <v>3</v>
      </c>
      <c r="D671" s="221"/>
      <c r="E671" s="205"/>
      <c r="F671" s="204"/>
      <c r="G671" s="206"/>
      <c r="H671" s="207"/>
      <c r="I671" s="206"/>
    </row>
    <row r="672" spans="1:9" ht="15" x14ac:dyDescent="0.35">
      <c r="A672" s="145"/>
      <c r="B672" s="203"/>
      <c r="C672" s="103" t="s">
        <v>3</v>
      </c>
      <c r="D672" s="221"/>
      <c r="E672" s="205"/>
      <c r="F672" s="204"/>
      <c r="G672" s="206"/>
      <c r="H672" s="207"/>
      <c r="I672" s="206"/>
    </row>
    <row r="673" spans="1:9" ht="15" x14ac:dyDescent="0.35">
      <c r="A673" s="145"/>
      <c r="B673" s="203"/>
      <c r="C673" s="103" t="s">
        <v>3</v>
      </c>
      <c r="D673" s="221"/>
      <c r="E673" s="205"/>
      <c r="F673" s="204"/>
      <c r="G673" s="206"/>
      <c r="H673" s="207"/>
      <c r="I673" s="206"/>
    </row>
    <row r="674" spans="1:9" ht="15" x14ac:dyDescent="0.35">
      <c r="A674" s="145"/>
      <c r="B674" s="203"/>
      <c r="C674" s="103" t="s">
        <v>3</v>
      </c>
      <c r="D674" s="221"/>
      <c r="E674" s="205"/>
      <c r="F674" s="204"/>
      <c r="G674" s="206"/>
      <c r="H674" s="207"/>
      <c r="I674" s="206"/>
    </row>
    <row r="675" spans="1:9" ht="15" x14ac:dyDescent="0.35">
      <c r="A675" s="145"/>
      <c r="B675" s="203"/>
      <c r="C675" s="103" t="s">
        <v>3</v>
      </c>
      <c r="D675" s="221"/>
      <c r="E675" s="205"/>
      <c r="F675" s="204"/>
      <c r="G675" s="206"/>
      <c r="H675" s="207"/>
      <c r="I675" s="206"/>
    </row>
    <row r="676" spans="1:9" ht="15" x14ac:dyDescent="0.35">
      <c r="A676" s="145"/>
      <c r="B676" s="203"/>
      <c r="C676" s="103" t="s">
        <v>3</v>
      </c>
      <c r="D676" s="221"/>
      <c r="E676" s="205"/>
      <c r="F676" s="204"/>
      <c r="G676" s="206"/>
      <c r="H676" s="207"/>
      <c r="I676" s="206"/>
    </row>
    <row r="677" spans="1:9" ht="15" x14ac:dyDescent="0.35">
      <c r="A677" s="145"/>
      <c r="B677" s="203"/>
      <c r="C677" s="103" t="s">
        <v>3</v>
      </c>
      <c r="D677" s="221"/>
      <c r="E677" s="205"/>
      <c r="F677" s="204"/>
      <c r="G677" s="206"/>
      <c r="H677" s="207"/>
      <c r="I677" s="206"/>
    </row>
    <row r="678" spans="1:9" ht="15" x14ac:dyDescent="0.35">
      <c r="A678" s="145"/>
      <c r="B678" s="203"/>
      <c r="C678" s="103" t="s">
        <v>3</v>
      </c>
      <c r="D678" s="221"/>
      <c r="E678" s="205"/>
      <c r="F678" s="204"/>
      <c r="G678" s="206"/>
      <c r="H678" s="207"/>
      <c r="I678" s="206"/>
    </row>
    <row r="679" spans="1:9" ht="15" x14ac:dyDescent="0.35">
      <c r="A679" s="145"/>
      <c r="B679" s="203"/>
      <c r="C679" s="103" t="s">
        <v>3</v>
      </c>
      <c r="D679" s="221"/>
      <c r="E679" s="205"/>
      <c r="F679" s="204"/>
      <c r="G679" s="206"/>
      <c r="H679" s="207"/>
      <c r="I679" s="206"/>
    </row>
    <row r="680" spans="1:9" ht="15" x14ac:dyDescent="0.35">
      <c r="A680" s="145"/>
      <c r="B680" s="203"/>
      <c r="C680" s="103" t="s">
        <v>3</v>
      </c>
      <c r="D680" s="221"/>
      <c r="E680" s="205"/>
      <c r="F680" s="204"/>
      <c r="G680" s="206"/>
      <c r="H680" s="207"/>
      <c r="I680" s="206"/>
    </row>
    <row r="681" spans="1:9" ht="15" x14ac:dyDescent="0.35">
      <c r="A681" s="145"/>
      <c r="B681" s="203"/>
      <c r="C681" s="103" t="s">
        <v>3</v>
      </c>
      <c r="D681" s="221"/>
      <c r="E681" s="205"/>
      <c r="F681" s="204"/>
      <c r="G681" s="206"/>
      <c r="H681" s="207"/>
      <c r="I681" s="206"/>
    </row>
    <row r="682" spans="1:9" ht="15" x14ac:dyDescent="0.35">
      <c r="A682" s="145"/>
      <c r="B682" s="203"/>
      <c r="C682" s="103" t="s">
        <v>3</v>
      </c>
      <c r="D682" s="221"/>
      <c r="E682" s="205"/>
      <c r="F682" s="204"/>
      <c r="G682" s="206"/>
      <c r="H682" s="207"/>
      <c r="I682" s="206"/>
    </row>
    <row r="683" spans="1:9" ht="15" x14ac:dyDescent="0.35">
      <c r="A683" s="145"/>
      <c r="B683" s="203"/>
      <c r="C683" s="103" t="s">
        <v>3</v>
      </c>
      <c r="D683" s="221"/>
      <c r="E683" s="205"/>
      <c r="F683" s="204"/>
      <c r="G683" s="206"/>
      <c r="H683" s="207"/>
      <c r="I683" s="206"/>
    </row>
    <row r="684" spans="1:9" ht="15" x14ac:dyDescent="0.35">
      <c r="A684" s="145"/>
      <c r="B684" s="203"/>
      <c r="C684" s="103" t="s">
        <v>3</v>
      </c>
      <c r="D684" s="221"/>
      <c r="E684" s="205"/>
      <c r="F684" s="204"/>
      <c r="G684" s="206"/>
      <c r="H684" s="207"/>
      <c r="I684" s="206"/>
    </row>
    <row r="685" spans="1:9" ht="15" x14ac:dyDescent="0.35">
      <c r="A685" s="145"/>
      <c r="B685" s="203"/>
      <c r="C685" s="103" t="s">
        <v>3</v>
      </c>
      <c r="D685" s="221"/>
      <c r="E685" s="205"/>
      <c r="F685" s="204"/>
      <c r="G685" s="206"/>
      <c r="H685" s="207"/>
      <c r="I685" s="206"/>
    </row>
    <row r="686" spans="1:9" ht="15" x14ac:dyDescent="0.35">
      <c r="A686" s="145"/>
      <c r="B686" s="203"/>
      <c r="C686" s="103" t="s">
        <v>3</v>
      </c>
      <c r="D686" s="221"/>
      <c r="E686" s="205"/>
      <c r="F686" s="204"/>
      <c r="G686" s="206"/>
      <c r="H686" s="207"/>
      <c r="I686" s="206"/>
    </row>
    <row r="687" spans="1:9" ht="15" x14ac:dyDescent="0.35">
      <c r="A687" s="145"/>
      <c r="B687" s="203"/>
      <c r="C687" s="103" t="s">
        <v>3</v>
      </c>
      <c r="D687" s="221"/>
      <c r="E687" s="205"/>
      <c r="F687" s="204"/>
      <c r="G687" s="206"/>
      <c r="H687" s="207"/>
      <c r="I687" s="206"/>
    </row>
    <row r="688" spans="1:9" ht="15" x14ac:dyDescent="0.35">
      <c r="A688" s="145"/>
      <c r="B688" s="203"/>
      <c r="C688" s="103" t="s">
        <v>3</v>
      </c>
      <c r="D688" s="221"/>
      <c r="E688" s="205"/>
      <c r="F688" s="204"/>
      <c r="G688" s="206"/>
      <c r="H688" s="207"/>
      <c r="I688" s="206"/>
    </row>
    <row r="689" spans="1:9" ht="15" x14ac:dyDescent="0.35">
      <c r="A689" s="145"/>
      <c r="B689" s="203"/>
      <c r="C689" s="103" t="s">
        <v>3</v>
      </c>
      <c r="D689" s="221"/>
      <c r="E689" s="205"/>
      <c r="F689" s="204"/>
      <c r="G689" s="206"/>
      <c r="H689" s="207"/>
      <c r="I689" s="206"/>
    </row>
    <row r="690" spans="1:9" ht="15" x14ac:dyDescent="0.35">
      <c r="A690" s="145"/>
      <c r="B690" s="203"/>
      <c r="C690" s="103" t="s">
        <v>3</v>
      </c>
      <c r="D690" s="221"/>
      <c r="E690" s="205"/>
      <c r="F690" s="204"/>
      <c r="G690" s="206"/>
      <c r="H690" s="207"/>
      <c r="I690" s="206"/>
    </row>
    <row r="691" spans="1:9" ht="15" x14ac:dyDescent="0.35">
      <c r="A691" s="145"/>
      <c r="B691" s="203"/>
      <c r="C691" s="103" t="s">
        <v>3</v>
      </c>
      <c r="D691" s="221"/>
      <c r="E691" s="205"/>
      <c r="F691" s="204"/>
      <c r="G691" s="206"/>
      <c r="H691" s="207"/>
      <c r="I691" s="206"/>
    </row>
    <row r="692" spans="1:9" ht="15" x14ac:dyDescent="0.35">
      <c r="A692" s="145"/>
      <c r="B692" s="203"/>
      <c r="C692" s="103" t="s">
        <v>3</v>
      </c>
      <c r="D692" s="221"/>
      <c r="E692" s="205"/>
      <c r="F692" s="204"/>
      <c r="G692" s="206"/>
      <c r="H692" s="207"/>
      <c r="I692" s="206"/>
    </row>
    <row r="693" spans="1:9" ht="15" x14ac:dyDescent="0.35">
      <c r="A693" s="145"/>
      <c r="B693" s="203"/>
      <c r="C693" s="103" t="s">
        <v>3</v>
      </c>
      <c r="D693" s="221"/>
      <c r="E693" s="205"/>
      <c r="F693" s="204"/>
      <c r="G693" s="206"/>
      <c r="H693" s="207"/>
      <c r="I693" s="206"/>
    </row>
    <row r="694" spans="1:9" ht="15" x14ac:dyDescent="0.35">
      <c r="A694" s="145"/>
      <c r="B694" s="203"/>
      <c r="C694" s="103" t="s">
        <v>3</v>
      </c>
      <c r="D694" s="221"/>
      <c r="E694" s="205"/>
      <c r="F694" s="204"/>
      <c r="G694" s="206"/>
      <c r="H694" s="207"/>
      <c r="I694" s="206"/>
    </row>
    <row r="695" spans="1:9" ht="15" x14ac:dyDescent="0.35">
      <c r="A695" s="145"/>
      <c r="B695" s="203"/>
      <c r="C695" s="103" t="s">
        <v>3</v>
      </c>
      <c r="D695" s="221"/>
      <c r="E695" s="205"/>
      <c r="F695" s="204"/>
      <c r="G695" s="206"/>
      <c r="H695" s="207"/>
      <c r="I695" s="206"/>
    </row>
    <row r="696" spans="1:9" ht="15" x14ac:dyDescent="0.35">
      <c r="A696" s="145"/>
      <c r="B696" s="203"/>
      <c r="C696" s="103" t="s">
        <v>3</v>
      </c>
      <c r="D696" s="221"/>
      <c r="E696" s="205"/>
      <c r="F696" s="204"/>
      <c r="G696" s="206"/>
      <c r="H696" s="207"/>
      <c r="I696" s="206"/>
    </row>
    <row r="697" spans="1:9" ht="15" x14ac:dyDescent="0.35">
      <c r="A697" s="145"/>
      <c r="B697" s="203"/>
      <c r="C697" s="103" t="s">
        <v>3</v>
      </c>
      <c r="D697" s="221"/>
      <c r="E697" s="205"/>
      <c r="F697" s="204"/>
      <c r="G697" s="206"/>
      <c r="H697" s="207"/>
      <c r="I697" s="206"/>
    </row>
    <row r="698" spans="1:9" ht="15" x14ac:dyDescent="0.35">
      <c r="A698" s="145"/>
      <c r="B698" s="203"/>
      <c r="C698" s="103" t="s">
        <v>3</v>
      </c>
      <c r="D698" s="221"/>
      <c r="E698" s="205"/>
      <c r="F698" s="204"/>
      <c r="G698" s="206"/>
      <c r="H698" s="207"/>
      <c r="I698" s="206"/>
    </row>
    <row r="699" spans="1:9" ht="15" x14ac:dyDescent="0.35">
      <c r="A699" s="145"/>
      <c r="B699" s="203"/>
      <c r="C699" s="103" t="s">
        <v>3</v>
      </c>
      <c r="D699" s="221"/>
      <c r="E699" s="205"/>
      <c r="F699" s="204"/>
      <c r="G699" s="206"/>
      <c r="H699" s="207"/>
      <c r="I699" s="206"/>
    </row>
    <row r="700" spans="1:9" ht="15" x14ac:dyDescent="0.35">
      <c r="A700" s="145"/>
      <c r="B700" s="203"/>
      <c r="C700" s="103" t="s">
        <v>3</v>
      </c>
      <c r="D700" s="221"/>
      <c r="E700" s="205"/>
      <c r="F700" s="204"/>
      <c r="G700" s="206"/>
      <c r="H700" s="207"/>
      <c r="I700" s="206"/>
    </row>
    <row r="701" spans="1:9" ht="15" x14ac:dyDescent="0.35">
      <c r="A701" s="145"/>
      <c r="B701" s="203"/>
      <c r="C701" s="103" t="s">
        <v>3</v>
      </c>
      <c r="D701" s="221"/>
      <c r="E701" s="205"/>
      <c r="F701" s="204"/>
      <c r="G701" s="206"/>
      <c r="H701" s="207"/>
      <c r="I701" s="206"/>
    </row>
    <row r="702" spans="1:9" ht="15" x14ac:dyDescent="0.35">
      <c r="A702" s="145"/>
      <c r="B702" s="203"/>
      <c r="C702" s="103" t="s">
        <v>3</v>
      </c>
      <c r="D702" s="221"/>
      <c r="E702" s="205"/>
      <c r="F702" s="204"/>
      <c r="G702" s="206"/>
      <c r="H702" s="207"/>
      <c r="I702" s="206"/>
    </row>
    <row r="703" spans="1:9" ht="15" x14ac:dyDescent="0.35">
      <c r="A703" s="145"/>
      <c r="B703" s="203"/>
      <c r="C703" s="103" t="s">
        <v>3</v>
      </c>
      <c r="D703" s="221"/>
      <c r="E703" s="205"/>
      <c r="F703" s="204"/>
      <c r="G703" s="206"/>
      <c r="H703" s="207"/>
      <c r="I703" s="206"/>
    </row>
    <row r="704" spans="1:9" ht="15" x14ac:dyDescent="0.35">
      <c r="A704" s="145"/>
      <c r="B704" s="203"/>
      <c r="C704" s="103" t="s">
        <v>3</v>
      </c>
      <c r="D704" s="221"/>
      <c r="E704" s="205"/>
      <c r="F704" s="204"/>
      <c r="G704" s="206"/>
      <c r="H704" s="207"/>
      <c r="I704" s="206"/>
    </row>
    <row r="705" spans="1:9" ht="15" x14ac:dyDescent="0.35">
      <c r="A705" s="145"/>
      <c r="B705" s="203"/>
      <c r="C705" s="103" t="s">
        <v>3</v>
      </c>
      <c r="D705" s="221"/>
      <c r="E705" s="205"/>
      <c r="F705" s="204"/>
      <c r="G705" s="206"/>
      <c r="H705" s="207"/>
      <c r="I705" s="206"/>
    </row>
    <row r="706" spans="1:9" ht="15" x14ac:dyDescent="0.35">
      <c r="A706" s="145"/>
      <c r="B706" s="203"/>
      <c r="C706" s="103" t="s">
        <v>3</v>
      </c>
      <c r="D706" s="221"/>
      <c r="E706" s="205"/>
      <c r="F706" s="204"/>
      <c r="G706" s="206"/>
      <c r="H706" s="207"/>
      <c r="I706" s="206"/>
    </row>
    <row r="707" spans="1:9" ht="15" x14ac:dyDescent="0.35">
      <c r="A707" s="145"/>
      <c r="B707" s="203"/>
      <c r="C707" s="103" t="s">
        <v>3</v>
      </c>
      <c r="D707" s="221"/>
      <c r="E707" s="205"/>
      <c r="F707" s="204"/>
      <c r="G707" s="206"/>
      <c r="H707" s="207"/>
      <c r="I707" s="206"/>
    </row>
    <row r="708" spans="1:9" ht="15" x14ac:dyDescent="0.35">
      <c r="A708" s="145"/>
      <c r="B708" s="203"/>
      <c r="C708" s="103" t="s">
        <v>3</v>
      </c>
      <c r="D708" s="221"/>
      <c r="E708" s="205"/>
      <c r="F708" s="204"/>
      <c r="G708" s="206"/>
      <c r="H708" s="207"/>
      <c r="I708" s="206"/>
    </row>
    <row r="709" spans="1:9" ht="15" x14ac:dyDescent="0.35">
      <c r="A709" s="145"/>
      <c r="B709" s="203"/>
      <c r="C709" s="103" t="s">
        <v>3</v>
      </c>
      <c r="D709" s="221"/>
      <c r="E709" s="205"/>
      <c r="F709" s="204"/>
      <c r="G709" s="206"/>
      <c r="H709" s="207"/>
      <c r="I709" s="206"/>
    </row>
    <row r="710" spans="1:9" ht="15" x14ac:dyDescent="0.35">
      <c r="A710" s="145"/>
      <c r="B710" s="203"/>
      <c r="C710" s="103" t="s">
        <v>3</v>
      </c>
      <c r="D710" s="221"/>
      <c r="E710" s="205"/>
      <c r="F710" s="204"/>
      <c r="G710" s="206"/>
      <c r="H710" s="207"/>
      <c r="I710" s="206"/>
    </row>
    <row r="711" spans="1:9" ht="15" x14ac:dyDescent="0.35">
      <c r="A711" s="145"/>
      <c r="B711" s="203"/>
      <c r="C711" s="103" t="s">
        <v>3</v>
      </c>
      <c r="D711" s="221"/>
      <c r="E711" s="205"/>
      <c r="F711" s="204"/>
      <c r="G711" s="206"/>
      <c r="H711" s="207"/>
      <c r="I711" s="206"/>
    </row>
    <row r="712" spans="1:9" ht="15" x14ac:dyDescent="0.35">
      <c r="A712" s="145"/>
      <c r="B712" s="203"/>
      <c r="C712" s="103" t="s">
        <v>3</v>
      </c>
      <c r="D712" s="221"/>
      <c r="E712" s="205"/>
      <c r="F712" s="204"/>
      <c r="G712" s="206"/>
      <c r="H712" s="207"/>
      <c r="I712" s="206"/>
    </row>
    <row r="713" spans="1:9" ht="15" x14ac:dyDescent="0.35">
      <c r="A713" s="145"/>
      <c r="B713" s="203"/>
      <c r="C713" s="103" t="s">
        <v>3</v>
      </c>
      <c r="D713" s="221"/>
      <c r="E713" s="205"/>
      <c r="F713" s="204"/>
      <c r="G713" s="206"/>
      <c r="H713" s="207"/>
      <c r="I713" s="206"/>
    </row>
    <row r="714" spans="1:9" ht="15" x14ac:dyDescent="0.35">
      <c r="A714" s="145"/>
      <c r="B714" s="203"/>
      <c r="C714" s="103" t="s">
        <v>3</v>
      </c>
      <c r="D714" s="221"/>
      <c r="E714" s="205"/>
      <c r="F714" s="204"/>
      <c r="G714" s="206"/>
      <c r="H714" s="207"/>
      <c r="I714" s="206"/>
    </row>
    <row r="715" spans="1:9" ht="15" x14ac:dyDescent="0.35">
      <c r="A715" s="145"/>
      <c r="B715" s="203"/>
      <c r="C715" s="103" t="s">
        <v>3</v>
      </c>
      <c r="D715" s="221"/>
      <c r="E715" s="205"/>
      <c r="F715" s="204"/>
      <c r="G715" s="206"/>
      <c r="H715" s="207"/>
      <c r="I715" s="206"/>
    </row>
    <row r="716" spans="1:9" ht="15" x14ac:dyDescent="0.35">
      <c r="A716" s="145"/>
      <c r="B716" s="203"/>
      <c r="C716" s="103" t="s">
        <v>3</v>
      </c>
      <c r="D716" s="221"/>
      <c r="E716" s="205"/>
      <c r="F716" s="204"/>
      <c r="G716" s="206"/>
      <c r="H716" s="207"/>
      <c r="I716" s="206"/>
    </row>
    <row r="717" spans="1:9" ht="15" x14ac:dyDescent="0.35">
      <c r="A717" s="145"/>
      <c r="B717" s="203"/>
      <c r="C717" s="103" t="s">
        <v>3</v>
      </c>
      <c r="D717" s="221"/>
      <c r="E717" s="205"/>
      <c r="F717" s="204"/>
      <c r="G717" s="206"/>
      <c r="H717" s="207"/>
      <c r="I717" s="206"/>
    </row>
    <row r="718" spans="1:9" ht="15" x14ac:dyDescent="0.35">
      <c r="A718" s="145"/>
      <c r="B718" s="203"/>
      <c r="C718" s="103" t="s">
        <v>3</v>
      </c>
      <c r="D718" s="221"/>
      <c r="E718" s="205"/>
      <c r="F718" s="204"/>
      <c r="G718" s="206"/>
      <c r="H718" s="207"/>
      <c r="I718" s="206"/>
    </row>
    <row r="719" spans="1:9" ht="15" x14ac:dyDescent="0.35">
      <c r="A719" s="145"/>
      <c r="B719" s="203"/>
      <c r="C719" s="103" t="s">
        <v>3</v>
      </c>
      <c r="D719" s="221"/>
      <c r="E719" s="205"/>
      <c r="F719" s="204"/>
      <c r="G719" s="206"/>
      <c r="H719" s="207"/>
      <c r="I719" s="206"/>
    </row>
    <row r="720" spans="1:9" ht="15" x14ac:dyDescent="0.35">
      <c r="A720" s="145"/>
      <c r="B720" s="203"/>
      <c r="C720" s="103" t="s">
        <v>3</v>
      </c>
      <c r="D720" s="221"/>
      <c r="E720" s="205"/>
      <c r="F720" s="204"/>
      <c r="G720" s="206"/>
      <c r="H720" s="207"/>
      <c r="I720" s="206"/>
    </row>
    <row r="721" spans="1:9" ht="15" x14ac:dyDescent="0.35">
      <c r="A721" s="145"/>
      <c r="B721" s="203"/>
      <c r="C721" s="103" t="s">
        <v>3</v>
      </c>
      <c r="D721" s="221"/>
      <c r="E721" s="205"/>
      <c r="F721" s="204"/>
      <c r="G721" s="206"/>
      <c r="H721" s="207"/>
      <c r="I721" s="206"/>
    </row>
    <row r="722" spans="1:9" ht="15" x14ac:dyDescent="0.35">
      <c r="A722" s="145"/>
      <c r="B722" s="203"/>
      <c r="C722" s="103" t="s">
        <v>3</v>
      </c>
      <c r="D722" s="221"/>
      <c r="E722" s="205"/>
      <c r="F722" s="204"/>
      <c r="G722" s="206"/>
      <c r="H722" s="207"/>
      <c r="I722" s="206"/>
    </row>
    <row r="723" spans="1:9" ht="15" x14ac:dyDescent="0.35">
      <c r="A723" s="145"/>
      <c r="B723" s="203"/>
      <c r="C723" s="103" t="s">
        <v>3</v>
      </c>
      <c r="D723" s="221"/>
      <c r="E723" s="205"/>
      <c r="F723" s="204"/>
      <c r="G723" s="206"/>
      <c r="H723" s="207"/>
      <c r="I723" s="206"/>
    </row>
    <row r="724" spans="1:9" ht="15" x14ac:dyDescent="0.35">
      <c r="A724" s="145"/>
      <c r="B724" s="203"/>
      <c r="C724" s="103" t="s">
        <v>3</v>
      </c>
      <c r="D724" s="221"/>
      <c r="E724" s="205"/>
      <c r="F724" s="204"/>
      <c r="G724" s="206"/>
      <c r="H724" s="207"/>
      <c r="I724" s="206"/>
    </row>
    <row r="725" spans="1:9" ht="15" x14ac:dyDescent="0.35">
      <c r="A725" s="145"/>
      <c r="B725" s="203"/>
      <c r="C725" s="103" t="s">
        <v>3</v>
      </c>
      <c r="D725" s="221"/>
      <c r="E725" s="205"/>
      <c r="F725" s="204"/>
      <c r="G725" s="206"/>
      <c r="H725" s="207"/>
      <c r="I725" s="206"/>
    </row>
    <row r="726" spans="1:9" ht="15" x14ac:dyDescent="0.35">
      <c r="A726" s="145"/>
      <c r="B726" s="203"/>
      <c r="C726" s="103" t="s">
        <v>3</v>
      </c>
      <c r="D726" s="221"/>
      <c r="E726" s="205"/>
      <c r="F726" s="204"/>
      <c r="G726" s="206"/>
      <c r="H726" s="207"/>
      <c r="I726" s="206"/>
    </row>
    <row r="727" spans="1:9" ht="15" x14ac:dyDescent="0.35">
      <c r="A727" s="145"/>
      <c r="B727" s="203"/>
      <c r="C727" s="103" t="s">
        <v>3</v>
      </c>
      <c r="D727" s="221"/>
      <c r="E727" s="205"/>
      <c r="F727" s="204"/>
      <c r="G727" s="206"/>
      <c r="H727" s="207"/>
      <c r="I727" s="206"/>
    </row>
    <row r="728" spans="1:9" ht="15" x14ac:dyDescent="0.35">
      <c r="A728" s="145"/>
      <c r="B728" s="203"/>
      <c r="C728" s="103" t="s">
        <v>3</v>
      </c>
      <c r="D728" s="221"/>
      <c r="E728" s="205"/>
      <c r="F728" s="204"/>
      <c r="G728" s="206"/>
      <c r="H728" s="207"/>
      <c r="I728" s="206"/>
    </row>
    <row r="729" spans="1:9" ht="15" x14ac:dyDescent="0.35">
      <c r="A729" s="145"/>
      <c r="B729" s="203"/>
      <c r="C729" s="103" t="s">
        <v>3</v>
      </c>
      <c r="D729" s="221"/>
      <c r="E729" s="205"/>
      <c r="F729" s="204"/>
      <c r="G729" s="206"/>
      <c r="H729" s="207"/>
      <c r="I729" s="206"/>
    </row>
    <row r="730" spans="1:9" ht="15" x14ac:dyDescent="0.35">
      <c r="A730" s="145"/>
      <c r="B730" s="203"/>
      <c r="C730" s="103" t="s">
        <v>3</v>
      </c>
      <c r="D730" s="221"/>
      <c r="E730" s="205"/>
      <c r="F730" s="204"/>
      <c r="G730" s="206"/>
      <c r="H730" s="207"/>
      <c r="I730" s="206"/>
    </row>
    <row r="731" spans="1:9" ht="15" x14ac:dyDescent="0.35">
      <c r="A731" s="145"/>
      <c r="B731" s="203"/>
      <c r="C731" s="103" t="s">
        <v>3</v>
      </c>
      <c r="D731" s="221"/>
      <c r="E731" s="205"/>
      <c r="F731" s="204"/>
      <c r="G731" s="206"/>
      <c r="H731" s="207"/>
      <c r="I731" s="206"/>
    </row>
    <row r="732" spans="1:9" ht="15" x14ac:dyDescent="0.35">
      <c r="A732" s="145"/>
      <c r="B732" s="203"/>
      <c r="C732" s="103" t="s">
        <v>3</v>
      </c>
      <c r="D732" s="221"/>
      <c r="E732" s="205"/>
      <c r="F732" s="204"/>
      <c r="G732" s="206"/>
      <c r="H732" s="207"/>
      <c r="I732" s="206"/>
    </row>
    <row r="733" spans="1:9" ht="15" x14ac:dyDescent="0.35">
      <c r="A733" s="145"/>
      <c r="B733" s="203"/>
      <c r="C733" s="103" t="s">
        <v>3</v>
      </c>
      <c r="D733" s="221"/>
      <c r="E733" s="205"/>
      <c r="F733" s="204"/>
      <c r="G733" s="206"/>
      <c r="H733" s="207"/>
      <c r="I733" s="206"/>
    </row>
    <row r="734" spans="1:9" ht="15" x14ac:dyDescent="0.35">
      <c r="A734" s="145"/>
      <c r="B734" s="203"/>
      <c r="C734" s="103" t="s">
        <v>3</v>
      </c>
      <c r="D734" s="221"/>
      <c r="E734" s="205"/>
      <c r="F734" s="204"/>
      <c r="G734" s="206"/>
      <c r="H734" s="207"/>
      <c r="I734" s="206"/>
    </row>
    <row r="735" spans="1:9" ht="15" x14ac:dyDescent="0.35">
      <c r="A735" s="145"/>
      <c r="B735" s="203"/>
      <c r="C735" s="103" t="s">
        <v>3</v>
      </c>
      <c r="D735" s="221"/>
      <c r="E735" s="205"/>
      <c r="F735" s="204"/>
      <c r="G735" s="206"/>
      <c r="H735" s="207"/>
      <c r="I735" s="206"/>
    </row>
    <row r="736" spans="1:9" ht="15" x14ac:dyDescent="0.35">
      <c r="A736" s="145"/>
      <c r="B736" s="203"/>
      <c r="C736" s="103" t="s">
        <v>3</v>
      </c>
      <c r="D736" s="221"/>
      <c r="E736" s="205"/>
      <c r="F736" s="204"/>
      <c r="G736" s="206"/>
      <c r="H736" s="207"/>
      <c r="I736" s="206"/>
    </row>
    <row r="737" spans="1:9" ht="15" x14ac:dyDescent="0.35">
      <c r="A737" s="145"/>
      <c r="B737" s="203"/>
      <c r="C737" s="103" t="s">
        <v>3</v>
      </c>
      <c r="D737" s="221"/>
      <c r="E737" s="205"/>
      <c r="F737" s="204"/>
      <c r="G737" s="206"/>
      <c r="H737" s="207"/>
      <c r="I737" s="206"/>
    </row>
    <row r="738" spans="1:9" ht="15" x14ac:dyDescent="0.35">
      <c r="A738" s="145"/>
      <c r="B738" s="203"/>
      <c r="C738" s="103" t="s">
        <v>3</v>
      </c>
      <c r="D738" s="221"/>
      <c r="E738" s="205"/>
      <c r="F738" s="204"/>
      <c r="G738" s="206"/>
      <c r="H738" s="207"/>
      <c r="I738" s="206"/>
    </row>
    <row r="739" spans="1:9" ht="15" x14ac:dyDescent="0.35">
      <c r="A739" s="145"/>
      <c r="B739" s="203"/>
      <c r="C739" s="103" t="s">
        <v>3</v>
      </c>
      <c r="D739" s="221"/>
      <c r="E739" s="205"/>
      <c r="F739" s="204"/>
      <c r="G739" s="206"/>
      <c r="H739" s="207"/>
      <c r="I739" s="206"/>
    </row>
    <row r="740" spans="1:9" ht="15" x14ac:dyDescent="0.35">
      <c r="A740" s="145"/>
      <c r="B740" s="203"/>
      <c r="C740" s="103" t="s">
        <v>3</v>
      </c>
      <c r="D740" s="221"/>
      <c r="E740" s="205"/>
      <c r="F740" s="204"/>
      <c r="G740" s="206"/>
      <c r="H740" s="207"/>
      <c r="I740" s="206"/>
    </row>
    <row r="741" spans="1:9" ht="15" x14ac:dyDescent="0.35">
      <c r="A741" s="145"/>
      <c r="B741" s="203"/>
      <c r="C741" s="103" t="s">
        <v>3</v>
      </c>
      <c r="D741" s="221"/>
      <c r="E741" s="205"/>
      <c r="F741" s="204"/>
      <c r="G741" s="206"/>
      <c r="H741" s="207"/>
      <c r="I741" s="206"/>
    </row>
    <row r="742" spans="1:9" ht="15" x14ac:dyDescent="0.35">
      <c r="A742" s="145"/>
      <c r="B742" s="203"/>
      <c r="C742" s="103" t="s">
        <v>3</v>
      </c>
      <c r="D742" s="221"/>
      <c r="E742" s="205"/>
      <c r="F742" s="204"/>
      <c r="G742" s="206"/>
      <c r="H742" s="207"/>
      <c r="I742" s="206"/>
    </row>
    <row r="743" spans="1:9" ht="15" x14ac:dyDescent="0.35">
      <c r="A743" s="145"/>
      <c r="B743" s="203"/>
      <c r="C743" s="103" t="s">
        <v>3</v>
      </c>
      <c r="D743" s="221"/>
      <c r="E743" s="205"/>
      <c r="F743" s="204"/>
      <c r="G743" s="206"/>
      <c r="H743" s="207"/>
      <c r="I743" s="206"/>
    </row>
    <row r="744" spans="1:9" ht="15" x14ac:dyDescent="0.35">
      <c r="A744" s="145"/>
      <c r="B744" s="203"/>
      <c r="C744" s="103" t="s">
        <v>3</v>
      </c>
      <c r="D744" s="221"/>
      <c r="E744" s="205"/>
      <c r="F744" s="204"/>
      <c r="G744" s="206"/>
      <c r="H744" s="207"/>
      <c r="I744" s="206"/>
    </row>
    <row r="745" spans="1:9" ht="15" x14ac:dyDescent="0.35">
      <c r="A745" s="145"/>
      <c r="B745" s="203"/>
      <c r="C745" s="103" t="s">
        <v>3</v>
      </c>
      <c r="D745" s="221"/>
      <c r="E745" s="205"/>
      <c r="F745" s="204"/>
      <c r="G745" s="206"/>
      <c r="H745" s="207"/>
      <c r="I745" s="206"/>
    </row>
    <row r="746" spans="1:9" ht="15" x14ac:dyDescent="0.35">
      <c r="A746" s="145"/>
      <c r="B746" s="203"/>
      <c r="C746" s="103" t="s">
        <v>3</v>
      </c>
      <c r="D746" s="221"/>
      <c r="E746" s="205"/>
      <c r="F746" s="204"/>
      <c r="G746" s="206"/>
      <c r="H746" s="207"/>
      <c r="I746" s="206"/>
    </row>
    <row r="747" spans="1:9" ht="15" x14ac:dyDescent="0.35">
      <c r="A747" s="145"/>
      <c r="B747" s="203"/>
      <c r="C747" s="103" t="s">
        <v>3</v>
      </c>
      <c r="D747" s="221"/>
      <c r="E747" s="205"/>
      <c r="F747" s="204"/>
      <c r="G747" s="206"/>
      <c r="H747" s="207"/>
      <c r="I747" s="206"/>
    </row>
    <row r="748" spans="1:9" ht="15" x14ac:dyDescent="0.35">
      <c r="A748" s="145"/>
      <c r="B748" s="203"/>
      <c r="C748" s="103" t="s">
        <v>3</v>
      </c>
      <c r="D748" s="221"/>
      <c r="E748" s="205"/>
      <c r="F748" s="204"/>
      <c r="G748" s="206"/>
      <c r="H748" s="207"/>
      <c r="I748" s="206"/>
    </row>
    <row r="749" spans="1:9" ht="15" x14ac:dyDescent="0.35">
      <c r="A749" s="145"/>
      <c r="B749" s="203"/>
      <c r="C749" s="103" t="s">
        <v>3</v>
      </c>
      <c r="D749" s="221"/>
      <c r="E749" s="205"/>
      <c r="F749" s="204"/>
      <c r="G749" s="206"/>
      <c r="H749" s="207"/>
      <c r="I749" s="206"/>
    </row>
    <row r="750" spans="1:9" ht="15" x14ac:dyDescent="0.35">
      <c r="A750" s="145"/>
      <c r="B750" s="203"/>
      <c r="C750" s="103" t="s">
        <v>3</v>
      </c>
      <c r="D750" s="221"/>
      <c r="E750" s="205"/>
      <c r="F750" s="204"/>
      <c r="G750" s="206"/>
      <c r="H750" s="207"/>
      <c r="I750" s="206"/>
    </row>
    <row r="751" spans="1:9" ht="15" x14ac:dyDescent="0.35">
      <c r="A751" s="145"/>
      <c r="B751" s="203"/>
      <c r="C751" s="103" t="s">
        <v>3</v>
      </c>
      <c r="D751" s="221"/>
      <c r="E751" s="205"/>
      <c r="F751" s="204"/>
      <c r="G751" s="206"/>
      <c r="H751" s="207"/>
      <c r="I751" s="206"/>
    </row>
    <row r="752" spans="1:9" ht="15" x14ac:dyDescent="0.35">
      <c r="A752" s="145"/>
      <c r="B752" s="203"/>
      <c r="C752" s="103" t="s">
        <v>3</v>
      </c>
      <c r="D752" s="221"/>
      <c r="E752" s="205"/>
      <c r="F752" s="204"/>
      <c r="G752" s="206"/>
      <c r="H752" s="207"/>
      <c r="I752" s="206"/>
    </row>
    <row r="753" spans="1:9" ht="15" x14ac:dyDescent="0.35">
      <c r="A753" s="145"/>
      <c r="B753" s="203"/>
      <c r="C753" s="103" t="s">
        <v>3</v>
      </c>
      <c r="D753" s="221"/>
      <c r="E753" s="205"/>
      <c r="F753" s="204"/>
      <c r="G753" s="206"/>
      <c r="H753" s="207"/>
      <c r="I753" s="206"/>
    </row>
    <row r="754" spans="1:9" ht="15" x14ac:dyDescent="0.35">
      <c r="A754" s="145"/>
      <c r="B754" s="203"/>
      <c r="C754" s="103" t="s">
        <v>3</v>
      </c>
      <c r="D754" s="221"/>
      <c r="E754" s="205"/>
      <c r="F754" s="204"/>
      <c r="G754" s="206"/>
      <c r="H754" s="207"/>
      <c r="I754" s="206"/>
    </row>
    <row r="755" spans="1:9" ht="15" x14ac:dyDescent="0.35">
      <c r="A755" s="145"/>
      <c r="B755" s="203"/>
      <c r="C755" s="103" t="s">
        <v>3</v>
      </c>
      <c r="D755" s="221"/>
      <c r="E755" s="205"/>
      <c r="F755" s="204"/>
      <c r="G755" s="206"/>
      <c r="H755" s="207"/>
      <c r="I755" s="206"/>
    </row>
    <row r="756" spans="1:9" ht="15" x14ac:dyDescent="0.35">
      <c r="A756" s="145"/>
      <c r="B756" s="203"/>
      <c r="C756" s="103" t="s">
        <v>3</v>
      </c>
      <c r="D756" s="221"/>
      <c r="E756" s="205"/>
      <c r="F756" s="204"/>
      <c r="G756" s="206"/>
      <c r="H756" s="207"/>
      <c r="I756" s="206"/>
    </row>
    <row r="757" spans="1:9" ht="15" x14ac:dyDescent="0.35">
      <c r="A757" s="145"/>
      <c r="B757" s="203"/>
      <c r="C757" s="103" t="s">
        <v>3</v>
      </c>
      <c r="D757" s="221"/>
      <c r="E757" s="205"/>
      <c r="F757" s="204"/>
      <c r="G757" s="206"/>
      <c r="H757" s="207"/>
      <c r="I757" s="206"/>
    </row>
    <row r="758" spans="1:9" ht="15" x14ac:dyDescent="0.35">
      <c r="A758" s="145"/>
      <c r="B758" s="203"/>
      <c r="C758" s="103" t="s">
        <v>3</v>
      </c>
      <c r="D758" s="221"/>
      <c r="E758" s="205"/>
      <c r="F758" s="204"/>
      <c r="G758" s="206"/>
      <c r="H758" s="207"/>
      <c r="I758" s="206"/>
    </row>
    <row r="759" spans="1:9" ht="15" x14ac:dyDescent="0.35">
      <c r="A759" s="145"/>
      <c r="B759" s="203"/>
      <c r="C759" s="103" t="s">
        <v>3</v>
      </c>
      <c r="D759" s="221"/>
      <c r="E759" s="205"/>
      <c r="F759" s="204"/>
      <c r="G759" s="206"/>
      <c r="H759" s="207"/>
      <c r="I759" s="206"/>
    </row>
    <row r="760" spans="1:9" ht="15" x14ac:dyDescent="0.35">
      <c r="A760" s="145"/>
      <c r="B760" s="203"/>
      <c r="C760" s="103" t="s">
        <v>3</v>
      </c>
      <c r="D760" s="221"/>
      <c r="E760" s="205"/>
      <c r="F760" s="204"/>
      <c r="G760" s="206"/>
      <c r="H760" s="207"/>
      <c r="I760" s="206"/>
    </row>
    <row r="761" spans="1:9" ht="15" x14ac:dyDescent="0.35">
      <c r="A761" s="145"/>
      <c r="B761" s="203"/>
      <c r="C761" s="103" t="s">
        <v>3</v>
      </c>
      <c r="D761" s="221"/>
      <c r="E761" s="205"/>
      <c r="F761" s="204"/>
      <c r="G761" s="206"/>
      <c r="H761" s="207"/>
      <c r="I761" s="206"/>
    </row>
    <row r="762" spans="1:9" ht="15" x14ac:dyDescent="0.35">
      <c r="A762" s="145"/>
      <c r="B762" s="203"/>
      <c r="C762" s="103" t="s">
        <v>3</v>
      </c>
      <c r="D762" s="221"/>
      <c r="E762" s="205"/>
      <c r="F762" s="204"/>
      <c r="G762" s="206"/>
      <c r="H762" s="207"/>
      <c r="I762" s="206"/>
    </row>
    <row r="763" spans="1:9" ht="15" x14ac:dyDescent="0.35">
      <c r="A763" s="145"/>
      <c r="B763" s="203"/>
      <c r="C763" s="103" t="s">
        <v>3</v>
      </c>
      <c r="D763" s="221"/>
      <c r="E763" s="205"/>
      <c r="F763" s="204"/>
      <c r="G763" s="206"/>
      <c r="H763" s="207"/>
      <c r="I763" s="206"/>
    </row>
    <row r="764" spans="1:9" ht="15" x14ac:dyDescent="0.35">
      <c r="A764" s="145"/>
      <c r="B764" s="203"/>
      <c r="C764" s="103" t="s">
        <v>3</v>
      </c>
      <c r="D764" s="221"/>
      <c r="E764" s="205"/>
      <c r="F764" s="204"/>
      <c r="G764" s="206"/>
      <c r="H764" s="207"/>
      <c r="I764" s="206"/>
    </row>
    <row r="765" spans="1:9" ht="15" x14ac:dyDescent="0.35">
      <c r="A765" s="145"/>
      <c r="B765" s="203"/>
      <c r="C765" s="103" t="s">
        <v>3</v>
      </c>
      <c r="D765" s="221"/>
      <c r="E765" s="205"/>
      <c r="F765" s="204"/>
      <c r="G765" s="206"/>
      <c r="H765" s="207"/>
      <c r="I765" s="206"/>
    </row>
    <row r="766" spans="1:9" ht="15" x14ac:dyDescent="0.35">
      <c r="A766" s="145"/>
      <c r="B766" s="203"/>
      <c r="C766" s="103" t="s">
        <v>3</v>
      </c>
      <c r="D766" s="221"/>
      <c r="E766" s="205"/>
      <c r="F766" s="204"/>
      <c r="G766" s="206"/>
      <c r="H766" s="207"/>
      <c r="I766" s="206"/>
    </row>
    <row r="767" spans="1:9" ht="15" x14ac:dyDescent="0.35">
      <c r="A767" s="145"/>
      <c r="B767" s="203"/>
      <c r="C767" s="103" t="s">
        <v>3</v>
      </c>
      <c r="D767" s="221"/>
      <c r="E767" s="205"/>
      <c r="F767" s="204"/>
      <c r="G767" s="206"/>
      <c r="H767" s="207"/>
      <c r="I767" s="206"/>
    </row>
    <row r="768" spans="1:9" ht="15" x14ac:dyDescent="0.35">
      <c r="A768" s="145"/>
      <c r="B768" s="203"/>
      <c r="C768" s="103" t="s">
        <v>3</v>
      </c>
      <c r="D768" s="221"/>
      <c r="E768" s="205"/>
      <c r="F768" s="204"/>
      <c r="G768" s="206"/>
      <c r="H768" s="207"/>
      <c r="I768" s="206"/>
    </row>
    <row r="769" spans="1:9" ht="15" x14ac:dyDescent="0.35">
      <c r="A769" s="145"/>
      <c r="B769" s="203"/>
      <c r="C769" s="103" t="s">
        <v>3</v>
      </c>
      <c r="D769" s="221"/>
      <c r="E769" s="205"/>
      <c r="F769" s="204"/>
      <c r="G769" s="206"/>
      <c r="H769" s="207"/>
      <c r="I769" s="206"/>
    </row>
    <row r="770" spans="1:9" ht="15" x14ac:dyDescent="0.35">
      <c r="A770" s="145"/>
      <c r="B770" s="203"/>
      <c r="C770" s="103" t="s">
        <v>3</v>
      </c>
      <c r="D770" s="221"/>
      <c r="E770" s="205"/>
      <c r="F770" s="204"/>
      <c r="G770" s="206"/>
      <c r="H770" s="207"/>
      <c r="I770" s="206"/>
    </row>
    <row r="771" spans="1:9" ht="15" x14ac:dyDescent="0.35">
      <c r="A771" s="145"/>
      <c r="B771" s="203"/>
      <c r="C771" s="103" t="s">
        <v>3</v>
      </c>
      <c r="D771" s="221"/>
      <c r="E771" s="205"/>
      <c r="F771" s="204"/>
      <c r="G771" s="206"/>
      <c r="H771" s="207"/>
      <c r="I771" s="206"/>
    </row>
    <row r="772" spans="1:9" ht="15" x14ac:dyDescent="0.35">
      <c r="A772" s="145"/>
      <c r="B772" s="203"/>
      <c r="C772" s="103" t="s">
        <v>3</v>
      </c>
      <c r="D772" s="221"/>
      <c r="E772" s="205"/>
      <c r="F772" s="204"/>
      <c r="G772" s="206"/>
      <c r="H772" s="207"/>
      <c r="I772" s="206"/>
    </row>
    <row r="773" spans="1:9" ht="15" x14ac:dyDescent="0.35">
      <c r="A773" s="145"/>
      <c r="B773" s="203"/>
      <c r="C773" s="103" t="s">
        <v>3</v>
      </c>
      <c r="D773" s="221"/>
      <c r="E773" s="205"/>
      <c r="F773" s="204"/>
      <c r="G773" s="206"/>
      <c r="H773" s="207"/>
      <c r="I773" s="206"/>
    </row>
    <row r="774" spans="1:9" ht="15" x14ac:dyDescent="0.35">
      <c r="A774" s="145"/>
      <c r="B774" s="203"/>
      <c r="C774" s="103" t="s">
        <v>3</v>
      </c>
      <c r="D774" s="221"/>
      <c r="E774" s="205"/>
      <c r="F774" s="204"/>
      <c r="G774" s="206"/>
      <c r="H774" s="207"/>
      <c r="I774" s="206"/>
    </row>
    <row r="775" spans="1:9" ht="15" x14ac:dyDescent="0.35">
      <c r="A775" s="145"/>
      <c r="B775" s="203"/>
      <c r="C775" s="103" t="s">
        <v>3</v>
      </c>
      <c r="D775" s="221"/>
      <c r="E775" s="205"/>
      <c r="F775" s="204"/>
      <c r="G775" s="206"/>
      <c r="H775" s="207"/>
      <c r="I775" s="206"/>
    </row>
    <row r="776" spans="1:9" ht="15" x14ac:dyDescent="0.35">
      <c r="A776" s="145"/>
      <c r="B776" s="203"/>
      <c r="C776" s="103" t="s">
        <v>3</v>
      </c>
      <c r="D776" s="221"/>
      <c r="E776" s="205"/>
      <c r="F776" s="204"/>
      <c r="G776" s="206"/>
      <c r="H776" s="207"/>
      <c r="I776" s="206"/>
    </row>
    <row r="777" spans="1:9" ht="15" x14ac:dyDescent="0.35">
      <c r="A777" s="145"/>
      <c r="B777" s="203"/>
      <c r="C777" s="103" t="s">
        <v>3</v>
      </c>
      <c r="D777" s="221"/>
      <c r="E777" s="205"/>
      <c r="F777" s="204"/>
      <c r="G777" s="206"/>
      <c r="H777" s="207"/>
      <c r="I777" s="206"/>
    </row>
    <row r="778" spans="1:9" ht="15" x14ac:dyDescent="0.35">
      <c r="A778" s="145"/>
      <c r="B778" s="203"/>
      <c r="C778" s="103" t="s">
        <v>3</v>
      </c>
      <c r="D778" s="221"/>
      <c r="E778" s="205"/>
      <c r="F778" s="204"/>
      <c r="G778" s="206"/>
      <c r="H778" s="207"/>
      <c r="I778" s="206"/>
    </row>
    <row r="779" spans="1:9" ht="15" x14ac:dyDescent="0.35">
      <c r="A779" s="145"/>
      <c r="B779" s="203"/>
      <c r="C779" s="103" t="s">
        <v>3</v>
      </c>
      <c r="D779" s="221"/>
      <c r="E779" s="205"/>
      <c r="F779" s="204"/>
      <c r="G779" s="206"/>
      <c r="H779" s="207"/>
      <c r="I779" s="206"/>
    </row>
    <row r="780" spans="1:9" ht="15" x14ac:dyDescent="0.35">
      <c r="A780" s="145"/>
      <c r="B780" s="203"/>
      <c r="C780" s="103" t="s">
        <v>3</v>
      </c>
      <c r="D780" s="221"/>
      <c r="E780" s="205"/>
      <c r="F780" s="204"/>
      <c r="G780" s="206"/>
      <c r="H780" s="207"/>
      <c r="I780" s="206"/>
    </row>
    <row r="781" spans="1:9" ht="15" x14ac:dyDescent="0.35">
      <c r="A781" s="145"/>
      <c r="B781" s="203"/>
      <c r="C781" s="103" t="s">
        <v>3</v>
      </c>
      <c r="D781" s="221"/>
      <c r="E781" s="205"/>
      <c r="F781" s="204"/>
      <c r="G781" s="206"/>
      <c r="H781" s="207"/>
      <c r="I781" s="206"/>
    </row>
    <row r="782" spans="1:9" ht="15" x14ac:dyDescent="0.35">
      <c r="A782" s="145"/>
      <c r="B782" s="203"/>
      <c r="C782" s="103" t="s">
        <v>3</v>
      </c>
      <c r="D782" s="221"/>
      <c r="E782" s="205"/>
      <c r="F782" s="204"/>
      <c r="G782" s="206"/>
      <c r="H782" s="207"/>
      <c r="I782" s="206"/>
    </row>
    <row r="783" spans="1:9" ht="15" x14ac:dyDescent="0.35">
      <c r="A783" s="145"/>
      <c r="B783" s="203"/>
      <c r="C783" s="103" t="s">
        <v>3</v>
      </c>
      <c r="D783" s="221"/>
      <c r="E783" s="205"/>
      <c r="F783" s="204"/>
      <c r="G783" s="206"/>
      <c r="H783" s="207"/>
      <c r="I783" s="206"/>
    </row>
    <row r="784" spans="1:9" ht="15" x14ac:dyDescent="0.35">
      <c r="A784" s="145"/>
      <c r="B784" s="203"/>
      <c r="C784" s="103" t="s">
        <v>3</v>
      </c>
      <c r="D784" s="221"/>
      <c r="E784" s="205"/>
      <c r="F784" s="204"/>
      <c r="G784" s="206"/>
      <c r="H784" s="207"/>
      <c r="I784" s="206"/>
    </row>
    <row r="785" spans="1:9" ht="15" x14ac:dyDescent="0.35">
      <c r="A785" s="145"/>
      <c r="B785" s="203"/>
      <c r="C785" s="103" t="s">
        <v>3</v>
      </c>
      <c r="D785" s="221"/>
      <c r="E785" s="205"/>
      <c r="F785" s="204"/>
      <c r="G785" s="206"/>
      <c r="H785" s="207"/>
      <c r="I785" s="206"/>
    </row>
    <row r="786" spans="1:9" ht="15" x14ac:dyDescent="0.35">
      <c r="A786" s="145"/>
      <c r="B786" s="203"/>
      <c r="C786" s="103" t="s">
        <v>3</v>
      </c>
      <c r="D786" s="221"/>
      <c r="E786" s="205"/>
      <c r="F786" s="204"/>
      <c r="G786" s="206"/>
      <c r="H786" s="207"/>
      <c r="I786" s="206"/>
    </row>
    <row r="787" spans="1:9" ht="15" x14ac:dyDescent="0.35">
      <c r="A787" s="145"/>
      <c r="B787" s="203"/>
      <c r="C787" s="103" t="s">
        <v>3</v>
      </c>
      <c r="D787" s="221"/>
      <c r="E787" s="205"/>
      <c r="F787" s="204"/>
      <c r="G787" s="206"/>
      <c r="H787" s="207"/>
      <c r="I787" s="206"/>
    </row>
    <row r="788" spans="1:9" ht="15" x14ac:dyDescent="0.35">
      <c r="A788" s="145"/>
      <c r="B788" s="203"/>
      <c r="C788" s="103" t="s">
        <v>3</v>
      </c>
      <c r="D788" s="221"/>
      <c r="E788" s="205"/>
      <c r="F788" s="204"/>
      <c r="G788" s="206"/>
      <c r="H788" s="207"/>
      <c r="I788" s="206"/>
    </row>
    <row r="789" spans="1:9" ht="15" x14ac:dyDescent="0.35">
      <c r="A789" s="145"/>
      <c r="B789" s="203"/>
      <c r="C789" s="103" t="s">
        <v>3</v>
      </c>
      <c r="D789" s="221"/>
      <c r="E789" s="205"/>
      <c r="F789" s="204"/>
      <c r="G789" s="206"/>
      <c r="H789" s="207"/>
      <c r="I789" s="206"/>
    </row>
    <row r="790" spans="1:9" ht="15" x14ac:dyDescent="0.35">
      <c r="A790" s="145"/>
      <c r="B790" s="203"/>
      <c r="C790" s="103" t="s">
        <v>3</v>
      </c>
      <c r="D790" s="221"/>
      <c r="E790" s="205"/>
      <c r="F790" s="204"/>
      <c r="G790" s="206"/>
      <c r="H790" s="207"/>
      <c r="I790" s="206"/>
    </row>
    <row r="791" spans="1:9" ht="15" x14ac:dyDescent="0.35">
      <c r="A791" s="145"/>
      <c r="B791" s="203"/>
      <c r="C791" s="103" t="s">
        <v>3</v>
      </c>
      <c r="D791" s="221"/>
      <c r="E791" s="205"/>
      <c r="F791" s="204"/>
      <c r="G791" s="206"/>
      <c r="H791" s="207"/>
      <c r="I791" s="206"/>
    </row>
    <row r="792" spans="1:9" ht="15" x14ac:dyDescent="0.35">
      <c r="A792" s="145"/>
      <c r="B792" s="203"/>
      <c r="C792" s="103" t="s">
        <v>3</v>
      </c>
      <c r="D792" s="221"/>
      <c r="E792" s="205"/>
      <c r="F792" s="204"/>
      <c r="G792" s="206"/>
      <c r="H792" s="207"/>
      <c r="I792" s="206"/>
    </row>
    <row r="793" spans="1:9" ht="15" x14ac:dyDescent="0.35">
      <c r="A793" s="145"/>
      <c r="B793" s="203"/>
      <c r="C793" s="103" t="s">
        <v>3</v>
      </c>
      <c r="D793" s="221"/>
      <c r="E793" s="205"/>
      <c r="F793" s="204"/>
      <c r="G793" s="206"/>
      <c r="H793" s="207"/>
      <c r="I793" s="206"/>
    </row>
    <row r="794" spans="1:9" ht="15" x14ac:dyDescent="0.35">
      <c r="A794" s="145"/>
      <c r="B794" s="203"/>
      <c r="C794" s="103" t="s">
        <v>3</v>
      </c>
      <c r="D794" s="221"/>
      <c r="E794" s="205"/>
      <c r="F794" s="204"/>
      <c r="G794" s="206"/>
      <c r="H794" s="207"/>
      <c r="I794" s="206"/>
    </row>
    <row r="795" spans="1:9" ht="15" x14ac:dyDescent="0.35">
      <c r="A795" s="145"/>
      <c r="B795" s="203"/>
      <c r="C795" s="103" t="s">
        <v>3</v>
      </c>
      <c r="D795" s="221"/>
      <c r="E795" s="205"/>
      <c r="F795" s="204"/>
      <c r="G795" s="206"/>
      <c r="H795" s="207"/>
      <c r="I795" s="206"/>
    </row>
    <row r="796" spans="1:9" ht="15" x14ac:dyDescent="0.35">
      <c r="A796" s="145"/>
      <c r="B796" s="203"/>
      <c r="C796" s="103" t="s">
        <v>3</v>
      </c>
      <c r="D796" s="221"/>
      <c r="E796" s="205"/>
      <c r="F796" s="204"/>
      <c r="G796" s="206"/>
      <c r="H796" s="207"/>
      <c r="I796" s="206"/>
    </row>
    <row r="797" spans="1:9" ht="15" x14ac:dyDescent="0.35">
      <c r="A797" s="145"/>
      <c r="B797" s="203"/>
      <c r="C797" s="103" t="s">
        <v>3</v>
      </c>
      <c r="D797" s="221"/>
      <c r="E797" s="205"/>
      <c r="F797" s="204"/>
      <c r="G797" s="206"/>
      <c r="H797" s="207"/>
      <c r="I797" s="206"/>
    </row>
    <row r="798" spans="1:9" ht="15" x14ac:dyDescent="0.35">
      <c r="A798" s="145"/>
      <c r="B798" s="203"/>
      <c r="C798" s="103" t="s">
        <v>3</v>
      </c>
      <c r="D798" s="221"/>
      <c r="E798" s="205"/>
      <c r="F798" s="204"/>
      <c r="G798" s="206"/>
      <c r="H798" s="207"/>
      <c r="I798" s="206"/>
    </row>
    <row r="799" spans="1:9" ht="15" x14ac:dyDescent="0.35">
      <c r="A799" s="145"/>
      <c r="B799" s="203"/>
      <c r="C799" s="103" t="s">
        <v>3</v>
      </c>
      <c r="D799" s="221"/>
      <c r="E799" s="205"/>
      <c r="F799" s="204"/>
      <c r="G799" s="206"/>
      <c r="H799" s="207"/>
      <c r="I799" s="206"/>
    </row>
    <row r="800" spans="1:9" ht="15" x14ac:dyDescent="0.35">
      <c r="A800" s="145"/>
      <c r="B800" s="203"/>
      <c r="C800" s="103" t="s">
        <v>3</v>
      </c>
      <c r="D800" s="221"/>
      <c r="E800" s="205"/>
      <c r="F800" s="204"/>
      <c r="G800" s="206"/>
      <c r="H800" s="207"/>
      <c r="I800" s="206"/>
    </row>
    <row r="801" spans="3:3" x14ac:dyDescent="0.3">
      <c r="C801" s="147" t="s">
        <v>3</v>
      </c>
    </row>
    <row r="802" spans="3:3" x14ac:dyDescent="0.3">
      <c r="C802" s="147" t="s">
        <v>3</v>
      </c>
    </row>
    <row r="803" spans="3:3" x14ac:dyDescent="0.3">
      <c r="C803" s="147" t="s">
        <v>3</v>
      </c>
    </row>
    <row r="804" spans="3:3" x14ac:dyDescent="0.3">
      <c r="C804" s="147" t="s">
        <v>3</v>
      </c>
    </row>
    <row r="805" spans="3:3" x14ac:dyDescent="0.3">
      <c r="C805" s="147" t="s">
        <v>3</v>
      </c>
    </row>
    <row r="806" spans="3:3" x14ac:dyDescent="0.3">
      <c r="C806" s="147" t="s">
        <v>3</v>
      </c>
    </row>
    <row r="807" spans="3:3" x14ac:dyDescent="0.3">
      <c r="C807" s="147" t="s">
        <v>3</v>
      </c>
    </row>
    <row r="808" spans="3:3" x14ac:dyDescent="0.3">
      <c r="C808" s="147" t="s">
        <v>3</v>
      </c>
    </row>
    <row r="809" spans="3:3" x14ac:dyDescent="0.3">
      <c r="C809" s="147" t="s">
        <v>3</v>
      </c>
    </row>
    <row r="810" spans="3:3" x14ac:dyDescent="0.3">
      <c r="C810" s="147" t="s">
        <v>3</v>
      </c>
    </row>
    <row r="811" spans="3:3" x14ac:dyDescent="0.3">
      <c r="C811" s="147" t="s">
        <v>3</v>
      </c>
    </row>
    <row r="812" spans="3:3" x14ac:dyDescent="0.3">
      <c r="C812" s="147" t="s">
        <v>3</v>
      </c>
    </row>
    <row r="813" spans="3:3" x14ac:dyDescent="0.3">
      <c r="C813" s="147" t="s">
        <v>3</v>
      </c>
    </row>
    <row r="814" spans="3:3" x14ac:dyDescent="0.3">
      <c r="C814" s="147" t="s">
        <v>3</v>
      </c>
    </row>
    <row r="815" spans="3:3" x14ac:dyDescent="0.3">
      <c r="C815" s="147" t="s">
        <v>3</v>
      </c>
    </row>
    <row r="816" spans="3:3" x14ac:dyDescent="0.3">
      <c r="C816" s="147" t="s">
        <v>3</v>
      </c>
    </row>
    <row r="817" spans="3:3" x14ac:dyDescent="0.3">
      <c r="C817" s="147" t="s">
        <v>3</v>
      </c>
    </row>
    <row r="818" spans="3:3" x14ac:dyDescent="0.3">
      <c r="C818" s="147" t="s">
        <v>3</v>
      </c>
    </row>
    <row r="819" spans="3:3" x14ac:dyDescent="0.3">
      <c r="C819" s="147" t="s">
        <v>3</v>
      </c>
    </row>
    <row r="820" spans="3:3" x14ac:dyDescent="0.3">
      <c r="C820" s="147" t="s">
        <v>3</v>
      </c>
    </row>
    <row r="821" spans="3:3" x14ac:dyDescent="0.3">
      <c r="C821" s="147" t="s">
        <v>3</v>
      </c>
    </row>
    <row r="822" spans="3:3" x14ac:dyDescent="0.3">
      <c r="C822" s="147" t="s">
        <v>3</v>
      </c>
    </row>
    <row r="823" spans="3:3" x14ac:dyDescent="0.3">
      <c r="C823" s="147" t="s">
        <v>3</v>
      </c>
    </row>
    <row r="824" spans="3:3" x14ac:dyDescent="0.3">
      <c r="C824" s="147" t="s">
        <v>3</v>
      </c>
    </row>
    <row r="825" spans="3:3" x14ac:dyDescent="0.3">
      <c r="C825" s="147" t="s">
        <v>3</v>
      </c>
    </row>
    <row r="826" spans="3:3" x14ac:dyDescent="0.3">
      <c r="C826" s="147" t="s">
        <v>3</v>
      </c>
    </row>
    <row r="827" spans="3:3" x14ac:dyDescent="0.3">
      <c r="C827" s="147" t="s">
        <v>3</v>
      </c>
    </row>
    <row r="828" spans="3:3" x14ac:dyDescent="0.3">
      <c r="C828" s="147" t="s">
        <v>3</v>
      </c>
    </row>
    <row r="829" spans="3:3" x14ac:dyDescent="0.3">
      <c r="C829" s="147" t="s">
        <v>3</v>
      </c>
    </row>
    <row r="830" spans="3:3" x14ac:dyDescent="0.3">
      <c r="C830" s="147" t="s">
        <v>3</v>
      </c>
    </row>
    <row r="831" spans="3:3" x14ac:dyDescent="0.3">
      <c r="C831" s="147" t="s">
        <v>3</v>
      </c>
    </row>
    <row r="832" spans="3:3" x14ac:dyDescent="0.3">
      <c r="C832" s="147" t="s">
        <v>3</v>
      </c>
    </row>
    <row r="833" spans="3:3" x14ac:dyDescent="0.3">
      <c r="C833" s="147" t="s">
        <v>3</v>
      </c>
    </row>
    <row r="834" spans="3:3" x14ac:dyDescent="0.3">
      <c r="C834" s="147" t="s">
        <v>3</v>
      </c>
    </row>
    <row r="835" spans="3:3" x14ac:dyDescent="0.3">
      <c r="C835" s="147" t="s">
        <v>3</v>
      </c>
    </row>
    <row r="836" spans="3:3" x14ac:dyDescent="0.3">
      <c r="C836" s="147" t="s">
        <v>3</v>
      </c>
    </row>
    <row r="837" spans="3:3" x14ac:dyDescent="0.3">
      <c r="C837" s="147" t="s">
        <v>3</v>
      </c>
    </row>
    <row r="838" spans="3:3" x14ac:dyDescent="0.3">
      <c r="C838" s="147" t="s">
        <v>3</v>
      </c>
    </row>
    <row r="839" spans="3:3" x14ac:dyDescent="0.3">
      <c r="C839" s="147" t="s">
        <v>3</v>
      </c>
    </row>
    <row r="840" spans="3:3" x14ac:dyDescent="0.3">
      <c r="C840" s="147" t="s">
        <v>3</v>
      </c>
    </row>
    <row r="841" spans="3:3" x14ac:dyDescent="0.3">
      <c r="C841" s="147" t="s">
        <v>3</v>
      </c>
    </row>
    <row r="842" spans="3:3" x14ac:dyDescent="0.3">
      <c r="C842" s="147" t="s">
        <v>3</v>
      </c>
    </row>
    <row r="843" spans="3:3" x14ac:dyDescent="0.3">
      <c r="C843" s="147" t="s">
        <v>3</v>
      </c>
    </row>
    <row r="844" spans="3:3" x14ac:dyDescent="0.3">
      <c r="C844" s="147" t="s">
        <v>3</v>
      </c>
    </row>
    <row r="845" spans="3:3" x14ac:dyDescent="0.3">
      <c r="C845" s="147" t="s">
        <v>3</v>
      </c>
    </row>
    <row r="846" spans="3:3" x14ac:dyDescent="0.3">
      <c r="C846" s="147" t="s">
        <v>3</v>
      </c>
    </row>
    <row r="847" spans="3:3" x14ac:dyDescent="0.3">
      <c r="C847" s="147" t="s">
        <v>3</v>
      </c>
    </row>
    <row r="848" spans="3:3" x14ac:dyDescent="0.3">
      <c r="C848" s="147" t="s">
        <v>3</v>
      </c>
    </row>
    <row r="849" spans="3:3" x14ac:dyDescent="0.3">
      <c r="C849" s="147" t="s">
        <v>3</v>
      </c>
    </row>
    <row r="850" spans="3:3" x14ac:dyDescent="0.3">
      <c r="C850" s="147" t="s">
        <v>3</v>
      </c>
    </row>
    <row r="851" spans="3:3" x14ac:dyDescent="0.3">
      <c r="C851" s="147" t="s">
        <v>3</v>
      </c>
    </row>
    <row r="852" spans="3:3" x14ac:dyDescent="0.3">
      <c r="C852" s="147" t="s">
        <v>3</v>
      </c>
    </row>
    <row r="853" spans="3:3" x14ac:dyDescent="0.3">
      <c r="C853" s="147" t="s">
        <v>3</v>
      </c>
    </row>
    <row r="854" spans="3:3" x14ac:dyDescent="0.3">
      <c r="C854" s="147" t="s">
        <v>3</v>
      </c>
    </row>
    <row r="855" spans="3:3" x14ac:dyDescent="0.3">
      <c r="C855" s="147" t="s">
        <v>3</v>
      </c>
    </row>
    <row r="856" spans="3:3" x14ac:dyDescent="0.3">
      <c r="C856" s="147" t="s">
        <v>3</v>
      </c>
    </row>
    <row r="857" spans="3:3" x14ac:dyDescent="0.3">
      <c r="C857" s="147" t="s">
        <v>3</v>
      </c>
    </row>
    <row r="858" spans="3:3" x14ac:dyDescent="0.3">
      <c r="C858" s="147" t="s">
        <v>3</v>
      </c>
    </row>
    <row r="859" spans="3:3" x14ac:dyDescent="0.3">
      <c r="C859" s="147" t="s">
        <v>3</v>
      </c>
    </row>
    <row r="860" spans="3:3" x14ac:dyDescent="0.3">
      <c r="C860" s="147" t="s">
        <v>3</v>
      </c>
    </row>
    <row r="861" spans="3:3" x14ac:dyDescent="0.3">
      <c r="C861" s="147" t="s">
        <v>3</v>
      </c>
    </row>
    <row r="862" spans="3:3" x14ac:dyDescent="0.3">
      <c r="C862" s="147" t="s">
        <v>3</v>
      </c>
    </row>
    <row r="863" spans="3:3" x14ac:dyDescent="0.3">
      <c r="C863" s="147" t="s">
        <v>3</v>
      </c>
    </row>
    <row r="864" spans="3:3" x14ac:dyDescent="0.3">
      <c r="C864" s="147" t="s">
        <v>3</v>
      </c>
    </row>
    <row r="865" spans="3:3" x14ac:dyDescent="0.3">
      <c r="C865" s="147" t="s">
        <v>3</v>
      </c>
    </row>
    <row r="866" spans="3:3" x14ac:dyDescent="0.3">
      <c r="C866" s="147" t="s">
        <v>3</v>
      </c>
    </row>
    <row r="867" spans="3:3" x14ac:dyDescent="0.3">
      <c r="C867" s="147" t="s">
        <v>3</v>
      </c>
    </row>
    <row r="868" spans="3:3" x14ac:dyDescent="0.3">
      <c r="C868" s="147" t="s">
        <v>3</v>
      </c>
    </row>
    <row r="869" spans="3:3" x14ac:dyDescent="0.3">
      <c r="C869" s="147" t="s">
        <v>3</v>
      </c>
    </row>
    <row r="870" spans="3:3" x14ac:dyDescent="0.3">
      <c r="C870" s="147" t="s">
        <v>3</v>
      </c>
    </row>
    <row r="871" spans="3:3" x14ac:dyDescent="0.3">
      <c r="C871" s="147" t="s">
        <v>3</v>
      </c>
    </row>
    <row r="872" spans="3:3" x14ac:dyDescent="0.3">
      <c r="C872" s="147" t="s">
        <v>3</v>
      </c>
    </row>
    <row r="873" spans="3:3" x14ac:dyDescent="0.3">
      <c r="C873" s="147" t="s">
        <v>3</v>
      </c>
    </row>
    <row r="874" spans="3:3" x14ac:dyDescent="0.3">
      <c r="C874" s="147" t="s">
        <v>3</v>
      </c>
    </row>
    <row r="875" spans="3:3" x14ac:dyDescent="0.3">
      <c r="C875" s="147" t="s">
        <v>3</v>
      </c>
    </row>
    <row r="876" spans="3:3" x14ac:dyDescent="0.3">
      <c r="C876" s="147" t="s">
        <v>3</v>
      </c>
    </row>
    <row r="877" spans="3:3" x14ac:dyDescent="0.3">
      <c r="C877" s="147" t="s">
        <v>3</v>
      </c>
    </row>
    <row r="878" spans="3:3" x14ac:dyDescent="0.3">
      <c r="C878" s="147" t="s">
        <v>3</v>
      </c>
    </row>
    <row r="879" spans="3:3" x14ac:dyDescent="0.3">
      <c r="C879" s="147" t="s">
        <v>3</v>
      </c>
    </row>
    <row r="880" spans="3:3" x14ac:dyDescent="0.3">
      <c r="C880" s="147" t="s">
        <v>3</v>
      </c>
    </row>
    <row r="881" spans="3:3" x14ac:dyDescent="0.3">
      <c r="C881" s="147" t="s">
        <v>3</v>
      </c>
    </row>
    <row r="882" spans="3:3" x14ac:dyDescent="0.3">
      <c r="C882" s="147" t="s">
        <v>3</v>
      </c>
    </row>
    <row r="883" spans="3:3" x14ac:dyDescent="0.3">
      <c r="C883" s="147" t="s">
        <v>3</v>
      </c>
    </row>
    <row r="884" spans="3:3" x14ac:dyDescent="0.3">
      <c r="C884" s="147" t="s">
        <v>3</v>
      </c>
    </row>
    <row r="885" spans="3:3" x14ac:dyDescent="0.3">
      <c r="C885" s="147" t="s">
        <v>3</v>
      </c>
    </row>
    <row r="886" spans="3:3" x14ac:dyDescent="0.3">
      <c r="C886" s="147" t="s">
        <v>3</v>
      </c>
    </row>
    <row r="887" spans="3:3" x14ac:dyDescent="0.3">
      <c r="C887" s="147" t="s">
        <v>3</v>
      </c>
    </row>
    <row r="888" spans="3:3" x14ac:dyDescent="0.3">
      <c r="C888" s="147" t="s">
        <v>3</v>
      </c>
    </row>
    <row r="889" spans="3:3" x14ac:dyDescent="0.3">
      <c r="C889" s="147" t="s">
        <v>3</v>
      </c>
    </row>
    <row r="890" spans="3:3" x14ac:dyDescent="0.3">
      <c r="C890" s="147" t="s">
        <v>3</v>
      </c>
    </row>
    <row r="891" spans="3:3" x14ac:dyDescent="0.3">
      <c r="C891" s="147" t="s">
        <v>3</v>
      </c>
    </row>
    <row r="892" spans="3:3" x14ac:dyDescent="0.3">
      <c r="C892" s="147" t="s">
        <v>3</v>
      </c>
    </row>
    <row r="893" spans="3:3" x14ac:dyDescent="0.3">
      <c r="C893" s="147" t="s">
        <v>3</v>
      </c>
    </row>
    <row r="894" spans="3:3" x14ac:dyDescent="0.3">
      <c r="C894" s="147" t="s">
        <v>3</v>
      </c>
    </row>
    <row r="895" spans="3:3" x14ac:dyDescent="0.3">
      <c r="C895" s="147" t="s">
        <v>3</v>
      </c>
    </row>
    <row r="896" spans="3:3" x14ac:dyDescent="0.3">
      <c r="C896" s="147" t="s">
        <v>3</v>
      </c>
    </row>
    <row r="897" spans="3:3" x14ac:dyDescent="0.3">
      <c r="C897" s="147" t="s">
        <v>3</v>
      </c>
    </row>
    <row r="898" spans="3:3" x14ac:dyDescent="0.3">
      <c r="C898" s="147" t="s">
        <v>3</v>
      </c>
    </row>
    <row r="899" spans="3:3" x14ac:dyDescent="0.3">
      <c r="C899" s="147" t="s">
        <v>3</v>
      </c>
    </row>
    <row r="900" spans="3:3" x14ac:dyDescent="0.3">
      <c r="C900" s="147" t="s">
        <v>3</v>
      </c>
    </row>
    <row r="901" spans="3:3" x14ac:dyDescent="0.3">
      <c r="C901" s="147" t="s">
        <v>3</v>
      </c>
    </row>
    <row r="902" spans="3:3" x14ac:dyDescent="0.3">
      <c r="C902" s="147" t="s">
        <v>3</v>
      </c>
    </row>
    <row r="903" spans="3:3" x14ac:dyDescent="0.3">
      <c r="C903" s="147" t="s">
        <v>3</v>
      </c>
    </row>
    <row r="904" spans="3:3" x14ac:dyDescent="0.3">
      <c r="C904" s="147" t="s">
        <v>3</v>
      </c>
    </row>
    <row r="905" spans="3:3" x14ac:dyDescent="0.3">
      <c r="C905" s="147" t="s">
        <v>3</v>
      </c>
    </row>
    <row r="906" spans="3:3" x14ac:dyDescent="0.3">
      <c r="C906" s="147" t="s">
        <v>3</v>
      </c>
    </row>
    <row r="907" spans="3:3" x14ac:dyDescent="0.3">
      <c r="C907" s="147" t="s">
        <v>3</v>
      </c>
    </row>
    <row r="908" spans="3:3" x14ac:dyDescent="0.3">
      <c r="C908" s="147" t="s">
        <v>3</v>
      </c>
    </row>
    <row r="909" spans="3:3" x14ac:dyDescent="0.3">
      <c r="C909" s="147" t="s">
        <v>3</v>
      </c>
    </row>
    <row r="910" spans="3:3" x14ac:dyDescent="0.3">
      <c r="C910" s="147" t="s">
        <v>3</v>
      </c>
    </row>
    <row r="911" spans="3:3" x14ac:dyDescent="0.3">
      <c r="C911" s="147" t="s">
        <v>3</v>
      </c>
    </row>
    <row r="912" spans="3:3" x14ac:dyDescent="0.3">
      <c r="C912" s="147" t="s">
        <v>3</v>
      </c>
    </row>
    <row r="913" spans="3:3" x14ac:dyDescent="0.3">
      <c r="C913" s="147" t="s">
        <v>3</v>
      </c>
    </row>
    <row r="914" spans="3:3" x14ac:dyDescent="0.3">
      <c r="C914" s="147" t="s">
        <v>3</v>
      </c>
    </row>
    <row r="915" spans="3:3" x14ac:dyDescent="0.3">
      <c r="C915" s="147" t="s">
        <v>3</v>
      </c>
    </row>
    <row r="916" spans="3:3" x14ac:dyDescent="0.3">
      <c r="C916" s="147" t="s">
        <v>3</v>
      </c>
    </row>
    <row r="917" spans="3:3" x14ac:dyDescent="0.3">
      <c r="C917" s="147" t="s">
        <v>3</v>
      </c>
    </row>
    <row r="918" spans="3:3" x14ac:dyDescent="0.3">
      <c r="C918" s="147" t="s">
        <v>3</v>
      </c>
    </row>
    <row r="919" spans="3:3" x14ac:dyDescent="0.3">
      <c r="C919" s="147" t="s">
        <v>3</v>
      </c>
    </row>
    <row r="920" spans="3:3" x14ac:dyDescent="0.3">
      <c r="C920" s="147" t="s">
        <v>3</v>
      </c>
    </row>
    <row r="921" spans="3:3" x14ac:dyDescent="0.3">
      <c r="C921" s="147" t="s">
        <v>3</v>
      </c>
    </row>
    <row r="922" spans="3:3" x14ac:dyDescent="0.3">
      <c r="C922" s="147" t="s">
        <v>3</v>
      </c>
    </row>
    <row r="923" spans="3:3" x14ac:dyDescent="0.3">
      <c r="C923" s="147" t="s">
        <v>3</v>
      </c>
    </row>
    <row r="924" spans="3:3" x14ac:dyDescent="0.3">
      <c r="C924" s="147" t="s">
        <v>3</v>
      </c>
    </row>
    <row r="925" spans="3:3" x14ac:dyDescent="0.3">
      <c r="C925" s="147" t="s">
        <v>3</v>
      </c>
    </row>
    <row r="926" spans="3:3" x14ac:dyDescent="0.3">
      <c r="C926" s="147" t="s">
        <v>3</v>
      </c>
    </row>
    <row r="927" spans="3:3" x14ac:dyDescent="0.3">
      <c r="C927" s="147" t="s">
        <v>3</v>
      </c>
    </row>
    <row r="928" spans="3:3" x14ac:dyDescent="0.3">
      <c r="C928" s="147" t="s">
        <v>3</v>
      </c>
    </row>
    <row r="929" spans="3:3" x14ac:dyDescent="0.3">
      <c r="C929" s="147" t="s">
        <v>3</v>
      </c>
    </row>
    <row r="930" spans="3:3" x14ac:dyDescent="0.3">
      <c r="C930" s="147" t="s">
        <v>3</v>
      </c>
    </row>
    <row r="931" spans="3:3" x14ac:dyDescent="0.3">
      <c r="C931" s="147" t="s">
        <v>3</v>
      </c>
    </row>
    <row r="932" spans="3:3" x14ac:dyDescent="0.3">
      <c r="C932" s="147" t="s">
        <v>3</v>
      </c>
    </row>
    <row r="933" spans="3:3" x14ac:dyDescent="0.3">
      <c r="C933" s="147" t="s">
        <v>3</v>
      </c>
    </row>
    <row r="934" spans="3:3" x14ac:dyDescent="0.3">
      <c r="C934" s="147" t="s">
        <v>3</v>
      </c>
    </row>
    <row r="935" spans="3:3" x14ac:dyDescent="0.3">
      <c r="C935" s="147" t="s">
        <v>3</v>
      </c>
    </row>
    <row r="936" spans="3:3" x14ac:dyDescent="0.3">
      <c r="C936" s="147" t="s">
        <v>3</v>
      </c>
    </row>
    <row r="937" spans="3:3" x14ac:dyDescent="0.3">
      <c r="C937" s="147" t="s">
        <v>3</v>
      </c>
    </row>
    <row r="938" spans="3:3" x14ac:dyDescent="0.3">
      <c r="C938" s="147" t="s">
        <v>3</v>
      </c>
    </row>
    <row r="939" spans="3:3" x14ac:dyDescent="0.3">
      <c r="C939" s="147" t="s">
        <v>3</v>
      </c>
    </row>
    <row r="940" spans="3:3" x14ac:dyDescent="0.3">
      <c r="C940" s="147" t="s">
        <v>3</v>
      </c>
    </row>
    <row r="941" spans="3:3" x14ac:dyDescent="0.3">
      <c r="C941" s="147" t="s">
        <v>3</v>
      </c>
    </row>
    <row r="942" spans="3:3" x14ac:dyDescent="0.3">
      <c r="C942" s="147" t="s">
        <v>3</v>
      </c>
    </row>
    <row r="943" spans="3:3" x14ac:dyDescent="0.3">
      <c r="C943" s="147" t="s">
        <v>3</v>
      </c>
    </row>
    <row r="944" spans="3:3" x14ac:dyDescent="0.3">
      <c r="C944" s="147" t="s">
        <v>3</v>
      </c>
    </row>
    <row r="945" spans="3:3" x14ac:dyDescent="0.3">
      <c r="C945" s="147" t="s">
        <v>3</v>
      </c>
    </row>
    <row r="946" spans="3:3" x14ac:dyDescent="0.3">
      <c r="C946" s="147" t="s">
        <v>3</v>
      </c>
    </row>
    <row r="947" spans="3:3" x14ac:dyDescent="0.3">
      <c r="C947" s="147" t="s">
        <v>3</v>
      </c>
    </row>
    <row r="948" spans="3:3" x14ac:dyDescent="0.3">
      <c r="C948" s="147" t="s">
        <v>3</v>
      </c>
    </row>
    <row r="949" spans="3:3" x14ac:dyDescent="0.3">
      <c r="C949" s="147" t="s">
        <v>3</v>
      </c>
    </row>
    <row r="950" spans="3:3" x14ac:dyDescent="0.3">
      <c r="C950" s="147" t="s">
        <v>3</v>
      </c>
    </row>
    <row r="951" spans="3:3" x14ac:dyDescent="0.3">
      <c r="C951" s="147" t="s">
        <v>3</v>
      </c>
    </row>
    <row r="952" spans="3:3" x14ac:dyDescent="0.3">
      <c r="C952" s="147" t="s">
        <v>3</v>
      </c>
    </row>
    <row r="953" spans="3:3" x14ac:dyDescent="0.3">
      <c r="C953" s="147" t="s">
        <v>3</v>
      </c>
    </row>
    <row r="954" spans="3:3" x14ac:dyDescent="0.3">
      <c r="C954" s="147" t="s">
        <v>3</v>
      </c>
    </row>
    <row r="955" spans="3:3" x14ac:dyDescent="0.3">
      <c r="C955" s="147" t="s">
        <v>3</v>
      </c>
    </row>
    <row r="956" spans="3:3" x14ac:dyDescent="0.3">
      <c r="C956" s="147" t="s">
        <v>3</v>
      </c>
    </row>
    <row r="957" spans="3:3" x14ac:dyDescent="0.3">
      <c r="C957" s="147" t="s">
        <v>3</v>
      </c>
    </row>
    <row r="958" spans="3:3" x14ac:dyDescent="0.3">
      <c r="C958" s="147" t="s">
        <v>3</v>
      </c>
    </row>
    <row r="959" spans="3:3" x14ac:dyDescent="0.3">
      <c r="C959" s="147" t="s">
        <v>3</v>
      </c>
    </row>
    <row r="960" spans="3:3" x14ac:dyDescent="0.3">
      <c r="C960" s="147" t="s">
        <v>3</v>
      </c>
    </row>
    <row r="961" spans="3:3" x14ac:dyDescent="0.3">
      <c r="C961" s="147" t="s">
        <v>3</v>
      </c>
    </row>
    <row r="962" spans="3:3" x14ac:dyDescent="0.3">
      <c r="C962" s="147" t="s">
        <v>3</v>
      </c>
    </row>
    <row r="963" spans="3:3" x14ac:dyDescent="0.3">
      <c r="C963" s="147" t="s">
        <v>3</v>
      </c>
    </row>
    <row r="964" spans="3:3" x14ac:dyDescent="0.3">
      <c r="C964" s="147" t="s">
        <v>3</v>
      </c>
    </row>
    <row r="965" spans="3:3" x14ac:dyDescent="0.3">
      <c r="C965" s="147" t="s">
        <v>3</v>
      </c>
    </row>
    <row r="966" spans="3:3" x14ac:dyDescent="0.3">
      <c r="C966" s="147" t="s">
        <v>3</v>
      </c>
    </row>
    <row r="967" spans="3:3" x14ac:dyDescent="0.3">
      <c r="C967" s="147" t="s">
        <v>3</v>
      </c>
    </row>
    <row r="968" spans="3:3" x14ac:dyDescent="0.3">
      <c r="C968" s="147" t="s">
        <v>3</v>
      </c>
    </row>
    <row r="969" spans="3:3" x14ac:dyDescent="0.3">
      <c r="C969" s="147" t="s">
        <v>3</v>
      </c>
    </row>
    <row r="970" spans="3:3" x14ac:dyDescent="0.3">
      <c r="C970" s="147" t="s">
        <v>3</v>
      </c>
    </row>
    <row r="971" spans="3:3" x14ac:dyDescent="0.3">
      <c r="C971" s="147" t="s">
        <v>3</v>
      </c>
    </row>
    <row r="972" spans="3:3" x14ac:dyDescent="0.3">
      <c r="C972" s="147" t="s">
        <v>3</v>
      </c>
    </row>
    <row r="973" spans="3:3" x14ac:dyDescent="0.3">
      <c r="C973" s="147" t="s">
        <v>3</v>
      </c>
    </row>
    <row r="974" spans="3:3" x14ac:dyDescent="0.3">
      <c r="C974" s="147" t="s">
        <v>3</v>
      </c>
    </row>
    <row r="975" spans="3:3" x14ac:dyDescent="0.3">
      <c r="C975" s="147" t="s">
        <v>3</v>
      </c>
    </row>
    <row r="976" spans="3:3" x14ac:dyDescent="0.3">
      <c r="C976" s="147" t="s">
        <v>3</v>
      </c>
    </row>
    <row r="977" spans="3:3" x14ac:dyDescent="0.3">
      <c r="C977" s="147" t="s">
        <v>3</v>
      </c>
    </row>
    <row r="978" spans="3:3" x14ac:dyDescent="0.3">
      <c r="C978" s="147" t="s">
        <v>3</v>
      </c>
    </row>
    <row r="979" spans="3:3" x14ac:dyDescent="0.3">
      <c r="C979" s="147" t="s">
        <v>3</v>
      </c>
    </row>
    <row r="980" spans="3:3" x14ac:dyDescent="0.3">
      <c r="C980" s="147" t="s">
        <v>3</v>
      </c>
    </row>
    <row r="981" spans="3:3" x14ac:dyDescent="0.3">
      <c r="C981" s="147" t="s">
        <v>3</v>
      </c>
    </row>
    <row r="982" spans="3:3" x14ac:dyDescent="0.3">
      <c r="C982" s="147" t="s">
        <v>3</v>
      </c>
    </row>
    <row r="983" spans="3:3" x14ac:dyDescent="0.3">
      <c r="C983" s="147" t="s">
        <v>3</v>
      </c>
    </row>
    <row r="984" spans="3:3" x14ac:dyDescent="0.3">
      <c r="C984" s="147" t="s">
        <v>3</v>
      </c>
    </row>
    <row r="985" spans="3:3" x14ac:dyDescent="0.3">
      <c r="C985" s="147" t="s">
        <v>3</v>
      </c>
    </row>
    <row r="986" spans="3:3" x14ac:dyDescent="0.3">
      <c r="C986" s="147" t="s">
        <v>3</v>
      </c>
    </row>
    <row r="987" spans="3:3" x14ac:dyDescent="0.3">
      <c r="C987" s="147" t="s">
        <v>3</v>
      </c>
    </row>
    <row r="988" spans="3:3" x14ac:dyDescent="0.3">
      <c r="C988" s="147" t="s">
        <v>3</v>
      </c>
    </row>
    <row r="989" spans="3:3" x14ac:dyDescent="0.3">
      <c r="C989" s="147" t="s">
        <v>3</v>
      </c>
    </row>
    <row r="990" spans="3:3" x14ac:dyDescent="0.3">
      <c r="C990" s="147" t="s">
        <v>3</v>
      </c>
    </row>
    <row r="991" spans="3:3" x14ac:dyDescent="0.3">
      <c r="C991" s="147" t="s">
        <v>3</v>
      </c>
    </row>
    <row r="992" spans="3:3" x14ac:dyDescent="0.3">
      <c r="C992" s="147" t="s">
        <v>3</v>
      </c>
    </row>
    <row r="993" spans="3:3" x14ac:dyDescent="0.3">
      <c r="C993" s="147" t="s">
        <v>3</v>
      </c>
    </row>
    <row r="994" spans="3:3" x14ac:dyDescent="0.3">
      <c r="C994" s="147" t="s">
        <v>3</v>
      </c>
    </row>
    <row r="995" spans="3:3" x14ac:dyDescent="0.3">
      <c r="C995" s="147" t="s">
        <v>3</v>
      </c>
    </row>
    <row r="996" spans="3:3" x14ac:dyDescent="0.3">
      <c r="C996" s="147" t="s">
        <v>3</v>
      </c>
    </row>
    <row r="997" spans="3:3" x14ac:dyDescent="0.3">
      <c r="C997" s="147" t="s">
        <v>3</v>
      </c>
    </row>
    <row r="998" spans="3:3" x14ac:dyDescent="0.3">
      <c r="C998" s="147" t="s">
        <v>3</v>
      </c>
    </row>
    <row r="999" spans="3:3" x14ac:dyDescent="0.3">
      <c r="C999" s="147" t="s">
        <v>3</v>
      </c>
    </row>
    <row r="1000" spans="3:3" x14ac:dyDescent="0.3">
      <c r="C1000" s="147" t="s">
        <v>3</v>
      </c>
    </row>
    <row r="1001" spans="3:3" x14ac:dyDescent="0.3">
      <c r="C1001" s="147" t="s">
        <v>3</v>
      </c>
    </row>
    <row r="1002" spans="3:3" x14ac:dyDescent="0.3">
      <c r="C1002" s="147" t="s">
        <v>3</v>
      </c>
    </row>
    <row r="1003" spans="3:3" x14ac:dyDescent="0.3">
      <c r="C1003" s="147" t="s">
        <v>3</v>
      </c>
    </row>
    <row r="1004" spans="3:3" x14ac:dyDescent="0.3">
      <c r="C1004" s="147" t="s">
        <v>3</v>
      </c>
    </row>
    <row r="1005" spans="3:3" x14ac:dyDescent="0.3">
      <c r="C1005" s="147" t="s">
        <v>3</v>
      </c>
    </row>
    <row r="1006" spans="3:3" x14ac:dyDescent="0.3">
      <c r="C1006" s="147" t="s">
        <v>3</v>
      </c>
    </row>
    <row r="1007" spans="3:3" x14ac:dyDescent="0.3">
      <c r="C1007" s="147" t="s">
        <v>3</v>
      </c>
    </row>
    <row r="1008" spans="3:3" x14ac:dyDescent="0.3">
      <c r="C1008" s="147" t="s">
        <v>3</v>
      </c>
    </row>
    <row r="1009" spans="3:3" x14ac:dyDescent="0.3">
      <c r="C1009" s="147" t="s">
        <v>3</v>
      </c>
    </row>
    <row r="1010" spans="3:3" x14ac:dyDescent="0.3">
      <c r="C1010" s="147" t="s">
        <v>3</v>
      </c>
    </row>
    <row r="1011" spans="3:3" x14ac:dyDescent="0.3">
      <c r="C1011" s="147" t="s">
        <v>3</v>
      </c>
    </row>
    <row r="1012" spans="3:3" x14ac:dyDescent="0.3">
      <c r="C1012" s="147" t="s">
        <v>3</v>
      </c>
    </row>
    <row r="1013" spans="3:3" x14ac:dyDescent="0.3">
      <c r="C1013" s="147" t="s">
        <v>3</v>
      </c>
    </row>
    <row r="1014" spans="3:3" x14ac:dyDescent="0.3">
      <c r="C1014" s="147" t="s">
        <v>3</v>
      </c>
    </row>
    <row r="1015" spans="3:3" x14ac:dyDescent="0.3">
      <c r="C1015" s="147" t="s">
        <v>3</v>
      </c>
    </row>
    <row r="1016" spans="3:3" x14ac:dyDescent="0.3">
      <c r="C1016" s="147" t="s">
        <v>3</v>
      </c>
    </row>
    <row r="1017" spans="3:3" x14ac:dyDescent="0.3">
      <c r="C1017" s="147" t="s">
        <v>3</v>
      </c>
    </row>
    <row r="1018" spans="3:3" x14ac:dyDescent="0.3">
      <c r="C1018" s="147" t="s">
        <v>3</v>
      </c>
    </row>
    <row r="1019" spans="3:3" x14ac:dyDescent="0.3">
      <c r="C1019" s="147" t="s">
        <v>3</v>
      </c>
    </row>
    <row r="1020" spans="3:3" x14ac:dyDescent="0.3">
      <c r="C1020" s="147" t="s">
        <v>3</v>
      </c>
    </row>
    <row r="1021" spans="3:3" x14ac:dyDescent="0.3">
      <c r="C1021" s="147" t="s">
        <v>3</v>
      </c>
    </row>
    <row r="1022" spans="3:3" x14ac:dyDescent="0.3">
      <c r="C1022" s="147" t="s">
        <v>3</v>
      </c>
    </row>
    <row r="1023" spans="3:3" x14ac:dyDescent="0.3">
      <c r="C1023" s="147" t="s">
        <v>3</v>
      </c>
    </row>
    <row r="1024" spans="3:3" x14ac:dyDescent="0.3">
      <c r="C1024" s="147" t="s">
        <v>3</v>
      </c>
    </row>
    <row r="1025" spans="3:3" x14ac:dyDescent="0.3">
      <c r="C1025" s="147" t="s">
        <v>3</v>
      </c>
    </row>
    <row r="1026" spans="3:3" x14ac:dyDescent="0.3">
      <c r="C1026" s="147" t="s">
        <v>3</v>
      </c>
    </row>
    <row r="1027" spans="3:3" x14ac:dyDescent="0.3">
      <c r="C1027" s="147" t="s">
        <v>3</v>
      </c>
    </row>
    <row r="1028" spans="3:3" x14ac:dyDescent="0.3">
      <c r="C1028" s="147" t="s">
        <v>3</v>
      </c>
    </row>
    <row r="1029" spans="3:3" x14ac:dyDescent="0.3">
      <c r="C1029" s="147" t="s">
        <v>3</v>
      </c>
    </row>
    <row r="1030" spans="3:3" x14ac:dyDescent="0.3">
      <c r="C1030" s="147" t="s">
        <v>3</v>
      </c>
    </row>
    <row r="1031" spans="3:3" x14ac:dyDescent="0.3">
      <c r="C1031" s="147" t="s">
        <v>3</v>
      </c>
    </row>
    <row r="1032" spans="3:3" x14ac:dyDescent="0.3">
      <c r="C1032" s="147" t="s">
        <v>3</v>
      </c>
    </row>
    <row r="1033" spans="3:3" x14ac:dyDescent="0.3">
      <c r="C1033" s="147" t="s">
        <v>3</v>
      </c>
    </row>
    <row r="1034" spans="3:3" x14ac:dyDescent="0.3">
      <c r="C1034" s="147" t="s">
        <v>3</v>
      </c>
    </row>
    <row r="1035" spans="3:3" x14ac:dyDescent="0.3">
      <c r="C1035" s="147" t="s">
        <v>3</v>
      </c>
    </row>
    <row r="1036" spans="3:3" x14ac:dyDescent="0.3">
      <c r="C1036" s="147" t="s">
        <v>3</v>
      </c>
    </row>
    <row r="1037" spans="3:3" x14ac:dyDescent="0.3">
      <c r="C1037" s="147" t="s">
        <v>3</v>
      </c>
    </row>
    <row r="1038" spans="3:3" x14ac:dyDescent="0.3">
      <c r="C1038" s="147" t="s">
        <v>3</v>
      </c>
    </row>
    <row r="1039" spans="3:3" x14ac:dyDescent="0.3">
      <c r="C1039" s="147" t="s">
        <v>3</v>
      </c>
    </row>
    <row r="1040" spans="3:3" x14ac:dyDescent="0.3">
      <c r="C1040" s="147" t="s">
        <v>3</v>
      </c>
    </row>
    <row r="1041" spans="3:3" x14ac:dyDescent="0.3">
      <c r="C1041" s="147" t="s">
        <v>3</v>
      </c>
    </row>
    <row r="1042" spans="3:3" x14ac:dyDescent="0.3">
      <c r="C1042" s="147" t="s">
        <v>3</v>
      </c>
    </row>
    <row r="1043" spans="3:3" x14ac:dyDescent="0.3">
      <c r="C1043" s="147" t="s">
        <v>3</v>
      </c>
    </row>
    <row r="1044" spans="3:3" x14ac:dyDescent="0.3">
      <c r="C1044" s="147" t="s">
        <v>3</v>
      </c>
    </row>
    <row r="1045" spans="3:3" x14ac:dyDescent="0.3">
      <c r="C1045" s="147" t="s">
        <v>3</v>
      </c>
    </row>
    <row r="1046" spans="3:3" x14ac:dyDescent="0.3">
      <c r="C1046" s="147" t="s">
        <v>3</v>
      </c>
    </row>
    <row r="1047" spans="3:3" x14ac:dyDescent="0.3">
      <c r="C1047" s="147" t="s">
        <v>3</v>
      </c>
    </row>
    <row r="1048" spans="3:3" x14ac:dyDescent="0.3">
      <c r="C1048" s="147" t="s">
        <v>3</v>
      </c>
    </row>
    <row r="1049" spans="3:3" x14ac:dyDescent="0.3">
      <c r="C1049" s="147" t="s">
        <v>3</v>
      </c>
    </row>
    <row r="1050" spans="3:3" x14ac:dyDescent="0.3">
      <c r="C1050" s="147" t="s">
        <v>3</v>
      </c>
    </row>
    <row r="1051" spans="3:3" x14ac:dyDescent="0.3">
      <c r="C1051" s="147" t="s">
        <v>3</v>
      </c>
    </row>
    <row r="1052" spans="3:3" x14ac:dyDescent="0.3">
      <c r="C1052" s="147" t="s">
        <v>3</v>
      </c>
    </row>
    <row r="1053" spans="3:3" x14ac:dyDescent="0.3">
      <c r="C1053" s="147" t="s">
        <v>3</v>
      </c>
    </row>
    <row r="1054" spans="3:3" x14ac:dyDescent="0.3">
      <c r="C1054" s="147" t="s">
        <v>3</v>
      </c>
    </row>
    <row r="1055" spans="3:3" x14ac:dyDescent="0.3">
      <c r="C1055" s="147" t="s">
        <v>3</v>
      </c>
    </row>
    <row r="1056" spans="3:3" x14ac:dyDescent="0.3">
      <c r="C1056" s="147" t="s">
        <v>3</v>
      </c>
    </row>
    <row r="1057" spans="3:3" x14ac:dyDescent="0.3">
      <c r="C1057" s="147" t="s">
        <v>3</v>
      </c>
    </row>
    <row r="1058" spans="3:3" x14ac:dyDescent="0.3">
      <c r="C1058" s="147" t="s">
        <v>3</v>
      </c>
    </row>
    <row r="1059" spans="3:3" x14ac:dyDescent="0.3">
      <c r="C1059" s="147" t="s">
        <v>3</v>
      </c>
    </row>
    <row r="1060" spans="3:3" x14ac:dyDescent="0.3">
      <c r="C1060" s="147" t="s">
        <v>3</v>
      </c>
    </row>
    <row r="1061" spans="3:3" x14ac:dyDescent="0.3">
      <c r="C1061" s="147" t="s">
        <v>3</v>
      </c>
    </row>
    <row r="1062" spans="3:3" x14ac:dyDescent="0.3">
      <c r="C1062" s="147" t="s">
        <v>3</v>
      </c>
    </row>
  </sheetData>
  <sheetProtection selectLockedCells="1"/>
  <dataValidations count="2">
    <dataValidation showInputMessage="1" showErrorMessage="1" sqref="D801:D1048576 F6:F1048576" xr:uid="{00000000-0002-0000-0200-000000000000}"/>
    <dataValidation type="list" showInputMessage="1" showErrorMessage="1" sqref="C801:C1062" xr:uid="{00000000-0002-0000-0200-000001000000}">
      <formula1>#REF!</formula1>
    </dataValidation>
  </dataValidations>
  <printOptions gridLines="1"/>
  <pageMargins left="0.7" right="0.7" top="0.75" bottom="0.75" header="0.3" footer="0.3"/>
  <pageSetup scale="63" fitToHeight="16" orientation="landscape" r:id="rId1"/>
  <headerFooter alignWithMargins="0">
    <oddHeader xml:space="preserve">&amp;C </oddHeader>
    <oddFooter>&amp;LPrinted &amp;D &amp;T&amp;C&amp;F&amp;RPage &amp;P of &amp;N</oddFooter>
  </headerFooter>
  <ignoredErrors>
    <ignoredError sqref="H4 B504:B63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200-000002000000}">
          <x14:formula1>
            <xm:f>ObjectType!$B$2:$B$39</xm:f>
          </x14:formula1>
          <xm:sqref>C6:C800</xm:sqref>
        </x14:dataValidation>
        <x14:dataValidation type="list" allowBlank="1" showInputMessage="1" showErrorMessage="1" xr:uid="{00000000-0002-0000-0200-000003000000}">
          <x14:formula1>
            <xm:f>'Inspector List'!$B$3:$B$14</xm:f>
          </x14:formula1>
          <xm:sqref>I6:I1098</xm:sqref>
        </x14:dataValidation>
        <x14:dataValidation type="list" showInputMessage="1" showErrorMessage="1" xr:uid="{00000000-0002-0000-0200-000004000000}">
          <x14:formula1>
            <xm:f>ObjectType!$D$1:$D$3</xm:f>
          </x14:formula1>
          <xm:sqref>D6:D800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B1:F17"/>
  <sheetViews>
    <sheetView showGridLines="0" showRowColHeaders="0" workbookViewId="0">
      <selection activeCell="B6" sqref="B6"/>
    </sheetView>
  </sheetViews>
  <sheetFormatPr defaultRowHeight="14.4" x14ac:dyDescent="0.3"/>
  <cols>
    <col min="2" max="2" width="23.5546875" customWidth="1"/>
    <col min="3" max="3" width="10.33203125" style="6" customWidth="1"/>
    <col min="4" max="4" width="17.33203125" style="6" customWidth="1"/>
    <col min="5" max="5" width="12" customWidth="1"/>
    <col min="6" max="6" width="10.109375" customWidth="1"/>
  </cols>
  <sheetData>
    <row r="1" spans="2:6" ht="15" thickBot="1" x14ac:dyDescent="0.35"/>
    <row r="2" spans="2:6" ht="29.4" thickBot="1" x14ac:dyDescent="0.35">
      <c r="B2" s="208" t="s">
        <v>1529</v>
      </c>
      <c r="C2" s="209" t="s">
        <v>58</v>
      </c>
      <c r="D2" s="209" t="s">
        <v>1522</v>
      </c>
      <c r="E2" s="209" t="s">
        <v>1525</v>
      </c>
      <c r="F2" s="209" t="s">
        <v>1527</v>
      </c>
    </row>
    <row r="3" spans="2:6" ht="15" thickBot="1" x14ac:dyDescent="0.35">
      <c r="B3" s="211" t="s">
        <v>1542</v>
      </c>
      <c r="C3" s="212" t="s">
        <v>1547</v>
      </c>
      <c r="D3" s="212" t="s">
        <v>1526</v>
      </c>
      <c r="E3" s="210">
        <f>IF(ISBLANK(B3),"",COUNTIF('Inspection Log'!$I$6:$I$305,'Inspector List'!B3))</f>
        <v>0</v>
      </c>
      <c r="F3" s="215">
        <f>IFERROR(E3/300,"")</f>
        <v>0</v>
      </c>
    </row>
    <row r="4" spans="2:6" ht="15" thickBot="1" x14ac:dyDescent="0.35">
      <c r="B4" s="211" t="s">
        <v>1557</v>
      </c>
      <c r="C4" s="212" t="s">
        <v>1558</v>
      </c>
      <c r="D4" s="212">
        <v>123456</v>
      </c>
      <c r="E4" s="210">
        <f>IF(ISBLANK(B4),"",COUNTIF('Inspection Log'!$I$6:$I$305,'Inspector List'!B4))</f>
        <v>1</v>
      </c>
      <c r="F4" s="215">
        <f t="shared" ref="F4:F14" si="0">IFERROR(E4/300,"")</f>
        <v>3.3333333333333335E-3</v>
      </c>
    </row>
    <row r="5" spans="2:6" ht="15" thickBot="1" x14ac:dyDescent="0.35">
      <c r="B5" s="211" t="s">
        <v>1568</v>
      </c>
      <c r="C5" s="212" t="s">
        <v>1569</v>
      </c>
      <c r="D5" s="212">
        <v>41562</v>
      </c>
      <c r="E5" s="210">
        <f>IF(ISBLANK(B5),"",COUNTIF('Inspection Log'!$I$6:$I$305,'Inspector List'!B5))</f>
        <v>1</v>
      </c>
      <c r="F5" s="215">
        <f t="shared" si="0"/>
        <v>3.3333333333333335E-3</v>
      </c>
    </row>
    <row r="6" spans="2:6" ht="15" thickBot="1" x14ac:dyDescent="0.35">
      <c r="B6" s="211"/>
      <c r="C6" s="212"/>
      <c r="D6" s="212"/>
      <c r="E6" s="210" t="str">
        <f>IF(ISBLANK(B6),"",COUNTIF('Inspection Log'!$I$6:$I$305,'Inspector List'!B6))</f>
        <v/>
      </c>
      <c r="F6" s="215" t="str">
        <f t="shared" si="0"/>
        <v/>
      </c>
    </row>
    <row r="7" spans="2:6" ht="15" thickBot="1" x14ac:dyDescent="0.35">
      <c r="B7" s="211"/>
      <c r="C7" s="212"/>
      <c r="D7" s="212"/>
      <c r="E7" s="210" t="str">
        <f>IF(ISBLANK(B7),"",COUNTIF('Inspection Log'!$I$6:$I$305,'Inspector List'!B7))</f>
        <v/>
      </c>
      <c r="F7" s="215" t="str">
        <f t="shared" si="0"/>
        <v/>
      </c>
    </row>
    <row r="8" spans="2:6" ht="15" thickBot="1" x14ac:dyDescent="0.35">
      <c r="B8" s="211"/>
      <c r="C8" s="212"/>
      <c r="D8" s="212"/>
      <c r="E8" s="210" t="str">
        <f>IF(ISBLANK(B8),"",COUNTIF('Inspection Log'!$I$6:$I$305,'Inspector List'!B8))</f>
        <v/>
      </c>
      <c r="F8" s="215" t="str">
        <f t="shared" si="0"/>
        <v/>
      </c>
    </row>
    <row r="9" spans="2:6" ht="15" thickBot="1" x14ac:dyDescent="0.35">
      <c r="B9" s="211"/>
      <c r="C9" s="212"/>
      <c r="D9" s="212" t="s">
        <v>3</v>
      </c>
      <c r="E9" s="210" t="str">
        <f>IF(ISBLANK(B9),"",COUNTIF('Inspection Log'!$I$6:$I$305,'Inspector List'!B9))</f>
        <v/>
      </c>
      <c r="F9" s="215" t="str">
        <f t="shared" si="0"/>
        <v/>
      </c>
    </row>
    <row r="10" spans="2:6" ht="15" thickBot="1" x14ac:dyDescent="0.35">
      <c r="B10" s="211"/>
      <c r="C10" s="212"/>
      <c r="D10" s="212"/>
      <c r="E10" s="210" t="str">
        <f>IF(ISBLANK(B10),"",COUNTIF('Inspection Log'!$I$6:$I$305,'Inspector List'!B10))</f>
        <v/>
      </c>
      <c r="F10" s="215" t="str">
        <f t="shared" si="0"/>
        <v/>
      </c>
    </row>
    <row r="11" spans="2:6" ht="15" thickBot="1" x14ac:dyDescent="0.35">
      <c r="B11" s="211"/>
      <c r="C11" s="212"/>
      <c r="D11" s="212"/>
      <c r="E11" s="210" t="str">
        <f>IF(ISBLANK(B11),"",COUNTIF('Inspection Log'!$I$6:$I$305,'Inspector List'!B11))</f>
        <v/>
      </c>
      <c r="F11" s="215" t="str">
        <f t="shared" si="0"/>
        <v/>
      </c>
    </row>
    <row r="12" spans="2:6" ht="15" thickBot="1" x14ac:dyDescent="0.35">
      <c r="B12" s="211"/>
      <c r="C12" s="212"/>
      <c r="D12" s="212"/>
      <c r="E12" s="210" t="str">
        <f>IF(ISBLANK(B12),"",COUNTIF('Inspection Log'!$I$6:$I$305,'Inspector List'!B12))</f>
        <v/>
      </c>
      <c r="F12" s="215" t="str">
        <f t="shared" si="0"/>
        <v/>
      </c>
    </row>
    <row r="13" spans="2:6" ht="15" thickBot="1" x14ac:dyDescent="0.35">
      <c r="B13" s="211"/>
      <c r="C13" s="212"/>
      <c r="D13" s="212"/>
      <c r="E13" s="210" t="str">
        <f>IF(ISBLANK(B13),"",COUNTIF('Inspection Log'!$I$6:$I$305,'Inspector List'!B13))</f>
        <v/>
      </c>
      <c r="F13" s="215" t="str">
        <f t="shared" si="0"/>
        <v/>
      </c>
    </row>
    <row r="14" spans="2:6" ht="15" thickBot="1" x14ac:dyDescent="0.35">
      <c r="B14" s="211"/>
      <c r="C14" s="212"/>
      <c r="D14" s="212"/>
      <c r="E14" s="210" t="str">
        <f>IF(ISBLANK(B14),"",COUNTIF('Inspection Log'!$I$6:$I$305,'Inspector List'!B14))</f>
        <v/>
      </c>
      <c r="F14" s="215" t="str">
        <f t="shared" si="0"/>
        <v/>
      </c>
    </row>
    <row r="17" spans="2:2" x14ac:dyDescent="0.3">
      <c r="B17" s="226" t="s">
        <v>1555</v>
      </c>
    </row>
  </sheetData>
  <sheetProtection algorithmName="SHA-512" hashValue="9KnqdGb34tEyGxnnaaNFQZApASGPjv5sAvFCeUnPMTXNFp7DYSaKTmRvWVa2DY2b68JUCYtByfQWlcO+/kiwrw==" saltValue="HfErRZbB6utZOwgkPR4hgw==" spinCount="100000" sheet="1" objects="1" scenarios="1" selectLockedCells="1"/>
  <hyperlinks>
    <hyperlink ref="B17" location="Help!A10" display="RETURN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59999389629810485"/>
  </sheetPr>
  <dimension ref="B1:I248"/>
  <sheetViews>
    <sheetView showGridLines="0" zoomScale="85" zoomScaleNormal="85" zoomScaleSheetLayoutView="70" workbookViewId="0">
      <selection activeCell="D14" sqref="D14"/>
    </sheetView>
  </sheetViews>
  <sheetFormatPr defaultColWidth="25.6640625" defaultRowHeight="14.4" x14ac:dyDescent="0.3"/>
  <cols>
    <col min="1" max="1" width="8" customWidth="1"/>
    <col min="2" max="2" width="10.5546875" style="34" customWidth="1"/>
    <col min="3" max="3" width="89" customWidth="1"/>
    <col min="4" max="4" width="15.109375" style="161" customWidth="1"/>
    <col min="5" max="5" width="13.6640625" style="152" customWidth="1"/>
    <col min="6" max="6" width="13.109375" style="6" customWidth="1"/>
    <col min="7" max="7" width="18.5546875" style="34" hidden="1" customWidth="1"/>
    <col min="8" max="8" width="9.6640625" hidden="1" customWidth="1"/>
  </cols>
  <sheetData>
    <row r="1" spans="2:9" ht="63" customHeight="1" thickBot="1" x14ac:dyDescent="0.35"/>
    <row r="2" spans="2:9" ht="20.25" customHeight="1" thickBot="1" x14ac:dyDescent="0.35">
      <c r="B2" s="18"/>
      <c r="C2" s="19" t="s">
        <v>57</v>
      </c>
      <c r="D2" s="162" t="s">
        <v>366</v>
      </c>
      <c r="E2" s="159" t="s">
        <v>285</v>
      </c>
    </row>
    <row r="3" spans="2:9" ht="16.8" thickBot="1" x14ac:dyDescent="0.35">
      <c r="B3" s="20" t="s">
        <v>232</v>
      </c>
      <c r="C3" s="49"/>
      <c r="D3" s="176">
        <f>E3/G3</f>
        <v>0</v>
      </c>
      <c r="E3" s="238">
        <f>SUM(G5:G246)</f>
        <v>0</v>
      </c>
      <c r="G3" s="34">
        <f>COUNTA(G5:G246)-1</f>
        <v>200</v>
      </c>
    </row>
    <row r="4" spans="2:9" ht="16.8" thickBot="1" x14ac:dyDescent="0.35">
      <c r="B4" s="129">
        <v>1</v>
      </c>
      <c r="C4" s="39" t="s">
        <v>59</v>
      </c>
      <c r="D4" s="163" t="s">
        <v>58</v>
      </c>
      <c r="E4" s="160" t="s">
        <v>0</v>
      </c>
      <c r="H4" s="152"/>
      <c r="I4" s="153"/>
    </row>
    <row r="5" spans="2:9" ht="16.8" thickBot="1" x14ac:dyDescent="0.35">
      <c r="B5" s="22" t="s">
        <v>236</v>
      </c>
      <c r="C5" s="23" t="s">
        <v>60</v>
      </c>
      <c r="D5" s="158"/>
      <c r="E5" s="177"/>
      <c r="G5" s="34">
        <f>IF(AND(LEN(D5)&gt;1,LEN(D5)&lt;4),1,0)</f>
        <v>0</v>
      </c>
      <c r="I5" s="152"/>
    </row>
    <row r="6" spans="2:9" ht="16.8" thickBot="1" x14ac:dyDescent="0.35">
      <c r="B6" s="22" t="s">
        <v>281</v>
      </c>
      <c r="C6" s="23" t="s">
        <v>61</v>
      </c>
      <c r="D6" s="158"/>
      <c r="E6" s="177"/>
      <c r="G6" s="34">
        <f t="shared" ref="G6:G69" si="0">IF(AND(LEN(D6)&gt;1,LEN(D6)&lt;4),1,0)</f>
        <v>0</v>
      </c>
    </row>
    <row r="7" spans="2:9" ht="16.8" thickBot="1" x14ac:dyDescent="0.35">
      <c r="B7" s="22" t="s">
        <v>282</v>
      </c>
      <c r="C7" s="23" t="s">
        <v>62</v>
      </c>
      <c r="D7" s="158"/>
      <c r="E7" s="177"/>
      <c r="G7" s="34">
        <f t="shared" si="0"/>
        <v>0</v>
      </c>
    </row>
    <row r="8" spans="2:9" ht="16.8" thickBot="1" x14ac:dyDescent="0.35">
      <c r="B8" s="22" t="s">
        <v>283</v>
      </c>
      <c r="C8" s="23" t="s">
        <v>63</v>
      </c>
      <c r="D8" s="158"/>
      <c r="E8" s="177" t="s">
        <v>3</v>
      </c>
      <c r="F8" s="48"/>
      <c r="G8" s="34">
        <f t="shared" si="0"/>
        <v>0</v>
      </c>
    </row>
    <row r="9" spans="2:9" ht="16.8" thickBot="1" x14ac:dyDescent="0.35">
      <c r="B9" s="22" t="s">
        <v>284</v>
      </c>
      <c r="C9" s="23" t="s">
        <v>64</v>
      </c>
      <c r="D9" s="158"/>
      <c r="E9" s="177"/>
      <c r="G9" s="34">
        <f t="shared" si="0"/>
        <v>0</v>
      </c>
    </row>
    <row r="10" spans="2:9" ht="16.8" thickBot="1" x14ac:dyDescent="0.35">
      <c r="B10" s="21" t="s">
        <v>233</v>
      </c>
      <c r="C10" s="39" t="s">
        <v>65</v>
      </c>
      <c r="D10" s="189" t="s">
        <v>58</v>
      </c>
      <c r="E10" s="160" t="s">
        <v>0</v>
      </c>
    </row>
    <row r="11" spans="2:9" ht="16.8" thickBot="1" x14ac:dyDescent="0.35">
      <c r="B11" s="24" t="s">
        <v>238</v>
      </c>
      <c r="C11" s="23" t="s">
        <v>66</v>
      </c>
      <c r="D11" s="158"/>
      <c r="E11" s="177"/>
      <c r="G11" s="34">
        <f t="shared" si="0"/>
        <v>0</v>
      </c>
    </row>
    <row r="12" spans="2:9" ht="16.8" thickBot="1" x14ac:dyDescent="0.35">
      <c r="B12" s="24" t="s">
        <v>237</v>
      </c>
      <c r="C12" s="23" t="s">
        <v>67</v>
      </c>
      <c r="D12" s="158"/>
      <c r="E12" s="177"/>
      <c r="G12" s="34">
        <f t="shared" si="0"/>
        <v>0</v>
      </c>
    </row>
    <row r="13" spans="2:9" ht="16.8" thickBot="1" x14ac:dyDescent="0.35">
      <c r="B13" s="24" t="s">
        <v>239</v>
      </c>
      <c r="C13" s="23" t="s">
        <v>68</v>
      </c>
      <c r="D13" s="158"/>
      <c r="E13" s="177"/>
      <c r="G13" s="34">
        <f t="shared" si="0"/>
        <v>0</v>
      </c>
    </row>
    <row r="14" spans="2:9" ht="16.8" thickBot="1" x14ac:dyDescent="0.35">
      <c r="B14" s="24" t="s">
        <v>240</v>
      </c>
      <c r="C14" s="23" t="s">
        <v>67</v>
      </c>
      <c r="D14" s="158"/>
      <c r="E14" s="177"/>
      <c r="G14" s="34">
        <f t="shared" si="0"/>
        <v>0</v>
      </c>
    </row>
    <row r="15" spans="2:9" ht="16.8" thickBot="1" x14ac:dyDescent="0.35">
      <c r="B15" s="24" t="s">
        <v>241</v>
      </c>
      <c r="C15" s="23" t="s">
        <v>69</v>
      </c>
      <c r="D15" s="158"/>
      <c r="E15" s="177"/>
      <c r="G15" s="34">
        <f t="shared" si="0"/>
        <v>0</v>
      </c>
    </row>
    <row r="16" spans="2:9" ht="16.8" thickBot="1" x14ac:dyDescent="0.35">
      <c r="B16" s="24" t="s">
        <v>242</v>
      </c>
      <c r="C16" s="23" t="s">
        <v>70</v>
      </c>
      <c r="D16" s="158"/>
      <c r="E16" s="177"/>
      <c r="G16" s="34">
        <f t="shared" si="0"/>
        <v>0</v>
      </c>
    </row>
    <row r="17" spans="2:7" ht="16.8" thickBot="1" x14ac:dyDescent="0.35">
      <c r="B17" s="24" t="s">
        <v>243</v>
      </c>
      <c r="C17" s="23" t="s">
        <v>71</v>
      </c>
      <c r="D17" s="158"/>
      <c r="E17" s="177"/>
      <c r="G17" s="34">
        <f t="shared" si="0"/>
        <v>0</v>
      </c>
    </row>
    <row r="18" spans="2:7" ht="16.8" thickBot="1" x14ac:dyDescent="0.35">
      <c r="B18" s="24" t="s">
        <v>244</v>
      </c>
      <c r="C18" s="23" t="s">
        <v>72</v>
      </c>
      <c r="D18" s="158"/>
      <c r="E18" s="177"/>
      <c r="G18" s="34">
        <f t="shared" si="0"/>
        <v>0</v>
      </c>
    </row>
    <row r="19" spans="2:7" ht="16.8" thickBot="1" x14ac:dyDescent="0.35">
      <c r="B19" s="24" t="s">
        <v>245</v>
      </c>
      <c r="C19" s="23" t="s">
        <v>73</v>
      </c>
      <c r="D19" s="158"/>
      <c r="E19" s="177"/>
      <c r="G19" s="34">
        <f t="shared" si="0"/>
        <v>0</v>
      </c>
    </row>
    <row r="20" spans="2:7" ht="16.8" thickBot="1" x14ac:dyDescent="0.35">
      <c r="B20" s="24" t="s">
        <v>246</v>
      </c>
      <c r="C20" s="23" t="s">
        <v>74</v>
      </c>
      <c r="D20" s="158"/>
      <c r="E20" s="177"/>
      <c r="G20" s="34">
        <f t="shared" si="0"/>
        <v>0</v>
      </c>
    </row>
    <row r="21" spans="2:7" ht="33" thickBot="1" x14ac:dyDescent="0.35">
      <c r="B21" s="24" t="s">
        <v>247</v>
      </c>
      <c r="C21" s="116" t="s">
        <v>75</v>
      </c>
      <c r="D21" s="158"/>
      <c r="E21" s="177"/>
      <c r="G21" s="34">
        <f t="shared" si="0"/>
        <v>0</v>
      </c>
    </row>
    <row r="22" spans="2:7" ht="16.8" thickBot="1" x14ac:dyDescent="0.35">
      <c r="B22" s="24" t="s">
        <v>248</v>
      </c>
      <c r="C22" s="23" t="s">
        <v>76</v>
      </c>
      <c r="D22" s="158"/>
      <c r="E22" s="177"/>
      <c r="G22" s="34">
        <f t="shared" si="0"/>
        <v>0</v>
      </c>
    </row>
    <row r="23" spans="2:7" ht="16.8" thickBot="1" x14ac:dyDescent="0.35">
      <c r="B23" s="24" t="s">
        <v>249</v>
      </c>
      <c r="C23" s="23" t="s">
        <v>77</v>
      </c>
      <c r="D23" s="158"/>
      <c r="E23" s="177"/>
      <c r="G23" s="34">
        <f t="shared" si="0"/>
        <v>0</v>
      </c>
    </row>
    <row r="24" spans="2:7" ht="16.8" thickBot="1" x14ac:dyDescent="0.35">
      <c r="B24" s="24" t="s">
        <v>250</v>
      </c>
      <c r="C24" s="23" t="s">
        <v>78</v>
      </c>
      <c r="D24" s="158"/>
      <c r="E24" s="177"/>
      <c r="G24" s="34">
        <f t="shared" si="0"/>
        <v>0</v>
      </c>
    </row>
    <row r="25" spans="2:7" ht="16.8" thickBot="1" x14ac:dyDescent="0.35">
      <c r="B25" s="24" t="s">
        <v>251</v>
      </c>
      <c r="C25" s="23" t="s">
        <v>79</v>
      </c>
      <c r="D25" s="158"/>
      <c r="E25" s="177"/>
      <c r="G25" s="34">
        <f t="shared" si="0"/>
        <v>0</v>
      </c>
    </row>
    <row r="26" spans="2:7" ht="16.8" thickBot="1" x14ac:dyDescent="0.35">
      <c r="B26" s="24" t="s">
        <v>252</v>
      </c>
      <c r="C26" s="23" t="s">
        <v>80</v>
      </c>
      <c r="D26" s="158"/>
      <c r="E26" s="177"/>
      <c r="G26" s="34">
        <f t="shared" si="0"/>
        <v>0</v>
      </c>
    </row>
    <row r="27" spans="2:7" ht="16.8" thickBot="1" x14ac:dyDescent="0.35">
      <c r="B27" s="24" t="s">
        <v>253</v>
      </c>
      <c r="C27" s="23" t="s">
        <v>81</v>
      </c>
      <c r="D27" s="158"/>
      <c r="E27" s="177"/>
      <c r="G27" s="34">
        <f t="shared" si="0"/>
        <v>0</v>
      </c>
    </row>
    <row r="28" spans="2:7" ht="16.8" thickBot="1" x14ac:dyDescent="0.35">
      <c r="B28" s="21" t="s">
        <v>234</v>
      </c>
      <c r="C28" s="25" t="s">
        <v>82</v>
      </c>
      <c r="D28" s="189" t="s">
        <v>58</v>
      </c>
      <c r="E28" s="160" t="s">
        <v>0</v>
      </c>
    </row>
    <row r="29" spans="2:7" ht="16.8" thickBot="1" x14ac:dyDescent="0.35">
      <c r="B29" s="24" t="s">
        <v>254</v>
      </c>
      <c r="C29" s="23" t="s">
        <v>83</v>
      </c>
      <c r="D29" s="158"/>
      <c r="E29" s="177"/>
      <c r="G29" s="34">
        <f t="shared" si="0"/>
        <v>0</v>
      </c>
    </row>
    <row r="30" spans="2:7" ht="16.8" thickBot="1" x14ac:dyDescent="0.35">
      <c r="B30" s="24" t="s">
        <v>255</v>
      </c>
      <c r="C30" s="23" t="s">
        <v>84</v>
      </c>
      <c r="D30" s="158" t="s">
        <v>3</v>
      </c>
      <c r="E30" s="177"/>
      <c r="G30" s="34">
        <f t="shared" si="0"/>
        <v>0</v>
      </c>
    </row>
    <row r="31" spans="2:7" ht="16.8" thickBot="1" x14ac:dyDescent="0.35">
      <c r="B31" s="24" t="s">
        <v>256</v>
      </c>
      <c r="C31" s="23" t="s">
        <v>85</v>
      </c>
      <c r="D31" s="158"/>
      <c r="E31" s="177"/>
      <c r="G31" s="34">
        <f t="shared" si="0"/>
        <v>0</v>
      </c>
    </row>
    <row r="32" spans="2:7" ht="16.8" thickBot="1" x14ac:dyDescent="0.35">
      <c r="B32" s="21" t="s">
        <v>235</v>
      </c>
      <c r="C32" s="39" t="s">
        <v>86</v>
      </c>
      <c r="D32" s="189" t="s">
        <v>58</v>
      </c>
      <c r="E32" s="160" t="s">
        <v>0</v>
      </c>
    </row>
    <row r="33" spans="2:7" ht="16.8" thickBot="1" x14ac:dyDescent="0.35">
      <c r="B33" s="24" t="s">
        <v>257</v>
      </c>
      <c r="C33" s="23" t="s">
        <v>87</v>
      </c>
      <c r="D33" s="158"/>
      <c r="E33" s="177"/>
      <c r="G33" s="34">
        <f t="shared" si="0"/>
        <v>0</v>
      </c>
    </row>
    <row r="34" spans="2:7" ht="16.8" thickBot="1" x14ac:dyDescent="0.35">
      <c r="B34" s="24" t="s">
        <v>258</v>
      </c>
      <c r="C34" s="23" t="s">
        <v>88</v>
      </c>
      <c r="D34" s="158" t="s">
        <v>3</v>
      </c>
      <c r="E34" s="177"/>
      <c r="G34" s="34">
        <f t="shared" si="0"/>
        <v>0</v>
      </c>
    </row>
    <row r="35" spans="2:7" ht="16.8" thickBot="1" x14ac:dyDescent="0.35">
      <c r="B35" s="24" t="s">
        <v>259</v>
      </c>
      <c r="C35" s="23" t="s">
        <v>89</v>
      </c>
      <c r="D35" s="158"/>
      <c r="E35" s="177"/>
      <c r="G35" s="34">
        <f t="shared" si="0"/>
        <v>0</v>
      </c>
    </row>
    <row r="36" spans="2:7" ht="16.8" thickBot="1" x14ac:dyDescent="0.35">
      <c r="B36" s="24" t="s">
        <v>260</v>
      </c>
      <c r="C36" s="23" t="s">
        <v>90</v>
      </c>
      <c r="D36" s="158"/>
      <c r="E36" s="177"/>
      <c r="G36" s="34">
        <f t="shared" si="0"/>
        <v>0</v>
      </c>
    </row>
    <row r="37" spans="2:7" ht="16.8" thickBot="1" x14ac:dyDescent="0.35">
      <c r="B37" s="24" t="s">
        <v>261</v>
      </c>
      <c r="C37" s="23" t="s">
        <v>91</v>
      </c>
      <c r="D37" s="158"/>
      <c r="E37" s="177"/>
      <c r="G37" s="34">
        <f t="shared" si="0"/>
        <v>0</v>
      </c>
    </row>
    <row r="38" spans="2:7" ht="16.8" thickBot="1" x14ac:dyDescent="0.35">
      <c r="B38" s="35" t="s">
        <v>262</v>
      </c>
      <c r="C38" s="36" t="s">
        <v>92</v>
      </c>
      <c r="D38" s="164"/>
      <c r="E38" s="178"/>
    </row>
    <row r="39" spans="2:7" ht="16.8" thickBot="1" x14ac:dyDescent="0.35">
      <c r="B39" s="24" t="s">
        <v>263</v>
      </c>
      <c r="C39" s="27" t="s">
        <v>93</v>
      </c>
      <c r="D39" s="158"/>
      <c r="E39" s="177"/>
      <c r="G39" s="34">
        <f t="shared" si="0"/>
        <v>0</v>
      </c>
    </row>
    <row r="40" spans="2:7" ht="16.8" thickBot="1" x14ac:dyDescent="0.35">
      <c r="B40" s="24" t="s">
        <v>264</v>
      </c>
      <c r="C40" s="27" t="s">
        <v>94</v>
      </c>
      <c r="D40" s="158"/>
      <c r="E40" s="177"/>
      <c r="G40" s="34">
        <f t="shared" si="0"/>
        <v>0</v>
      </c>
    </row>
    <row r="41" spans="2:7" ht="16.8" thickBot="1" x14ac:dyDescent="0.35">
      <c r="B41" s="24" t="s">
        <v>265</v>
      </c>
      <c r="C41" s="27" t="s">
        <v>95</v>
      </c>
      <c r="D41" s="158"/>
      <c r="E41" s="177"/>
      <c r="G41" s="34">
        <f t="shared" si="0"/>
        <v>0</v>
      </c>
    </row>
    <row r="42" spans="2:7" ht="16.8" thickBot="1" x14ac:dyDescent="0.35">
      <c r="B42" s="24" t="s">
        <v>266</v>
      </c>
      <c r="C42" s="27" t="s">
        <v>96</v>
      </c>
      <c r="D42" s="158"/>
      <c r="E42" s="177"/>
      <c r="G42" s="34">
        <f t="shared" si="0"/>
        <v>0</v>
      </c>
    </row>
    <row r="43" spans="2:7" ht="16.8" thickBot="1" x14ac:dyDescent="0.35">
      <c r="B43" s="24" t="s">
        <v>267</v>
      </c>
      <c r="C43" s="27" t="s">
        <v>97</v>
      </c>
      <c r="D43" s="158"/>
      <c r="E43" s="177"/>
      <c r="G43" s="34">
        <f t="shared" si="0"/>
        <v>0</v>
      </c>
    </row>
    <row r="44" spans="2:7" ht="16.8" thickBot="1" x14ac:dyDescent="0.35">
      <c r="B44" s="24" t="s">
        <v>268</v>
      </c>
      <c r="C44" s="27" t="s">
        <v>98</v>
      </c>
      <c r="D44" s="158"/>
      <c r="E44" s="177"/>
      <c r="G44" s="34">
        <f t="shared" si="0"/>
        <v>0</v>
      </c>
    </row>
    <row r="45" spans="2:7" ht="16.8" thickBot="1" x14ac:dyDescent="0.35">
      <c r="B45" s="24" t="s">
        <v>269</v>
      </c>
      <c r="C45" s="23" t="s">
        <v>99</v>
      </c>
      <c r="D45" s="158"/>
      <c r="E45" s="177"/>
      <c r="G45" s="34">
        <f t="shared" si="0"/>
        <v>0</v>
      </c>
    </row>
    <row r="46" spans="2:7" ht="16.8" thickBot="1" x14ac:dyDescent="0.35">
      <c r="B46" s="24" t="s">
        <v>270</v>
      </c>
      <c r="C46" s="23" t="s">
        <v>100</v>
      </c>
      <c r="D46" s="158"/>
      <c r="E46" s="177"/>
      <c r="G46" s="34">
        <f t="shared" si="0"/>
        <v>0</v>
      </c>
    </row>
    <row r="47" spans="2:7" ht="24.75" customHeight="1" thickBot="1" x14ac:dyDescent="0.35">
      <c r="B47" s="24" t="s">
        <v>271</v>
      </c>
      <c r="C47" s="23" t="s">
        <v>101</v>
      </c>
      <c r="D47" s="158"/>
      <c r="E47" s="177"/>
      <c r="G47" s="34">
        <f t="shared" si="0"/>
        <v>0</v>
      </c>
    </row>
    <row r="48" spans="2:7" ht="16.8" thickBot="1" x14ac:dyDescent="0.35">
      <c r="B48" s="21">
        <v>1.5</v>
      </c>
      <c r="C48" s="50" t="s">
        <v>102</v>
      </c>
      <c r="D48" s="189" t="s">
        <v>58</v>
      </c>
      <c r="E48" s="160" t="s">
        <v>0</v>
      </c>
    </row>
    <row r="49" spans="2:7" ht="16.8" thickBot="1" x14ac:dyDescent="0.35">
      <c r="B49" s="56" t="s">
        <v>286</v>
      </c>
      <c r="C49" s="36" t="s">
        <v>103</v>
      </c>
      <c r="D49" s="165"/>
      <c r="E49" s="179"/>
    </row>
    <row r="50" spans="2:7" ht="16.8" thickBot="1" x14ac:dyDescent="0.35">
      <c r="B50" s="24" t="s">
        <v>287</v>
      </c>
      <c r="C50" s="23" t="s">
        <v>104</v>
      </c>
      <c r="D50" s="158"/>
      <c r="E50" s="177"/>
      <c r="G50" s="34">
        <f t="shared" si="0"/>
        <v>0</v>
      </c>
    </row>
    <row r="51" spans="2:7" ht="16.8" thickBot="1" x14ac:dyDescent="0.35">
      <c r="B51" s="24" t="s">
        <v>288</v>
      </c>
      <c r="C51" s="27" t="s">
        <v>105</v>
      </c>
      <c r="D51" s="158"/>
      <c r="E51" s="177"/>
      <c r="G51" s="34">
        <f t="shared" si="0"/>
        <v>0</v>
      </c>
    </row>
    <row r="52" spans="2:7" ht="16.8" thickBot="1" x14ac:dyDescent="0.35">
      <c r="B52" s="24" t="s">
        <v>289</v>
      </c>
      <c r="C52" s="27" t="s">
        <v>106</v>
      </c>
      <c r="D52" s="158"/>
      <c r="E52" s="177"/>
      <c r="G52" s="34">
        <f t="shared" si="0"/>
        <v>0</v>
      </c>
    </row>
    <row r="53" spans="2:7" ht="16.8" thickBot="1" x14ac:dyDescent="0.35">
      <c r="B53" s="24" t="s">
        <v>290</v>
      </c>
      <c r="C53" s="27" t="s">
        <v>107</v>
      </c>
      <c r="D53" s="158"/>
      <c r="E53" s="177"/>
      <c r="G53" s="34">
        <f t="shared" si="0"/>
        <v>0</v>
      </c>
    </row>
    <row r="54" spans="2:7" ht="16.8" thickBot="1" x14ac:dyDescent="0.35">
      <c r="B54" s="24" t="s">
        <v>291</v>
      </c>
      <c r="C54" s="27" t="s">
        <v>108</v>
      </c>
      <c r="D54" s="158"/>
      <c r="E54" s="177"/>
      <c r="G54" s="34">
        <f t="shared" si="0"/>
        <v>0</v>
      </c>
    </row>
    <row r="55" spans="2:7" ht="16.8" thickBot="1" x14ac:dyDescent="0.35">
      <c r="B55" s="24" t="s">
        <v>292</v>
      </c>
      <c r="C55" s="23" t="s">
        <v>109</v>
      </c>
      <c r="D55" s="158"/>
      <c r="E55" s="177"/>
      <c r="G55" s="34">
        <f t="shared" si="0"/>
        <v>0</v>
      </c>
    </row>
    <row r="56" spans="2:7" ht="16.8" thickBot="1" x14ac:dyDescent="0.35">
      <c r="B56" s="21">
        <v>1.5</v>
      </c>
      <c r="C56" s="25" t="s">
        <v>110</v>
      </c>
      <c r="D56" s="189" t="s">
        <v>58</v>
      </c>
      <c r="E56" s="160" t="s">
        <v>0</v>
      </c>
    </row>
    <row r="57" spans="2:7" ht="16.8" thickBot="1" x14ac:dyDescent="0.35">
      <c r="B57" s="24" t="s">
        <v>293</v>
      </c>
      <c r="C57" s="23" t="s">
        <v>111</v>
      </c>
      <c r="D57" s="158"/>
      <c r="E57" s="177"/>
      <c r="G57" s="34">
        <f t="shared" si="0"/>
        <v>0</v>
      </c>
    </row>
    <row r="58" spans="2:7" ht="16.8" thickBot="1" x14ac:dyDescent="0.35">
      <c r="B58" s="56" t="s">
        <v>232</v>
      </c>
      <c r="C58" s="36" t="s">
        <v>112</v>
      </c>
      <c r="D58" s="166"/>
      <c r="E58" s="166"/>
    </row>
    <row r="59" spans="2:7" ht="16.8" thickBot="1" x14ac:dyDescent="0.35">
      <c r="B59" s="24" t="s">
        <v>287</v>
      </c>
      <c r="C59" s="23" t="s">
        <v>113</v>
      </c>
      <c r="D59" s="158"/>
      <c r="E59" s="177"/>
      <c r="G59" s="34">
        <f t="shared" si="0"/>
        <v>0</v>
      </c>
    </row>
    <row r="60" spans="2:7" ht="16.8" thickBot="1" x14ac:dyDescent="0.35">
      <c r="B60" s="24" t="s">
        <v>288</v>
      </c>
      <c r="C60" s="23" t="s">
        <v>114</v>
      </c>
      <c r="D60" s="158"/>
      <c r="E60" s="177"/>
      <c r="G60" s="34">
        <f t="shared" si="0"/>
        <v>0</v>
      </c>
    </row>
    <row r="61" spans="2:7" ht="16.8" thickBot="1" x14ac:dyDescent="0.35">
      <c r="B61" s="24" t="s">
        <v>289</v>
      </c>
      <c r="C61" s="23" t="s">
        <v>115</v>
      </c>
      <c r="D61" s="158"/>
      <c r="E61" s="177"/>
      <c r="G61" s="34">
        <f t="shared" si="0"/>
        <v>0</v>
      </c>
    </row>
    <row r="62" spans="2:7" ht="16.8" thickBot="1" x14ac:dyDescent="0.35">
      <c r="B62" s="24" t="s">
        <v>290</v>
      </c>
      <c r="C62" s="23" t="s">
        <v>116</v>
      </c>
      <c r="D62" s="158"/>
      <c r="E62" s="177"/>
      <c r="G62" s="34">
        <f t="shared" si="0"/>
        <v>0</v>
      </c>
    </row>
    <row r="63" spans="2:7" ht="16.8" thickBot="1" x14ac:dyDescent="0.35">
      <c r="B63" s="24" t="s">
        <v>291</v>
      </c>
      <c r="C63" s="23" t="s">
        <v>117</v>
      </c>
      <c r="D63" s="158"/>
      <c r="E63" s="177"/>
      <c r="G63" s="34">
        <f t="shared" si="0"/>
        <v>0</v>
      </c>
    </row>
    <row r="64" spans="2:7" ht="16.8" thickBot="1" x14ac:dyDescent="0.35">
      <c r="B64" s="24" t="s">
        <v>292</v>
      </c>
      <c r="C64" s="23" t="s">
        <v>118</v>
      </c>
      <c r="D64" s="158"/>
      <c r="E64" s="177"/>
      <c r="G64" s="34">
        <f t="shared" si="0"/>
        <v>0</v>
      </c>
    </row>
    <row r="65" spans="2:7" ht="16.8" thickBot="1" x14ac:dyDescent="0.35">
      <c r="B65" s="157" t="s">
        <v>294</v>
      </c>
      <c r="C65" s="29" t="s">
        <v>119</v>
      </c>
      <c r="D65" s="167"/>
      <c r="E65" s="180"/>
    </row>
    <row r="66" spans="2:7" ht="16.8" thickBot="1" x14ac:dyDescent="0.35">
      <c r="B66" s="24" t="s">
        <v>295</v>
      </c>
      <c r="C66" s="27" t="s">
        <v>120</v>
      </c>
      <c r="D66" s="158"/>
      <c r="E66" s="177"/>
      <c r="G66" s="34">
        <f t="shared" si="0"/>
        <v>0</v>
      </c>
    </row>
    <row r="67" spans="2:7" ht="16.8" thickBot="1" x14ac:dyDescent="0.35">
      <c r="B67" s="24" t="s">
        <v>296</v>
      </c>
      <c r="C67" s="23" t="s">
        <v>121</v>
      </c>
      <c r="D67" s="158"/>
      <c r="E67" s="181"/>
      <c r="F67"/>
      <c r="G67" s="34">
        <f t="shared" si="0"/>
        <v>0</v>
      </c>
    </row>
    <row r="68" spans="2:7" ht="16.8" thickBot="1" x14ac:dyDescent="0.35">
      <c r="B68" s="24" t="s">
        <v>297</v>
      </c>
      <c r="C68" s="23" t="s">
        <v>122</v>
      </c>
      <c r="D68" s="158"/>
      <c r="E68" s="177"/>
      <c r="F68"/>
      <c r="G68" s="34">
        <f t="shared" si="0"/>
        <v>0</v>
      </c>
    </row>
    <row r="69" spans="2:7" ht="16.8" thickBot="1" x14ac:dyDescent="0.35">
      <c r="B69" s="24" t="s">
        <v>298</v>
      </c>
      <c r="C69" s="23" t="s">
        <v>123</v>
      </c>
      <c r="D69" s="158"/>
      <c r="E69" s="177"/>
      <c r="F69"/>
      <c r="G69" s="34">
        <f t="shared" si="0"/>
        <v>0</v>
      </c>
    </row>
    <row r="70" spans="2:7" ht="16.8" thickBot="1" x14ac:dyDescent="0.35">
      <c r="B70" s="24" t="s">
        <v>299</v>
      </c>
      <c r="C70" s="23" t="s">
        <v>124</v>
      </c>
      <c r="D70" s="158"/>
      <c r="E70" s="177"/>
      <c r="F70"/>
      <c r="G70" s="34">
        <f t="shared" ref="G70:G133" si="1">IF(AND(LEN(D70)&gt;1,LEN(D70)&lt;4),1,0)</f>
        <v>0</v>
      </c>
    </row>
    <row r="71" spans="2:7" ht="16.8" thickBot="1" x14ac:dyDescent="0.35">
      <c r="B71" s="24" t="s">
        <v>300</v>
      </c>
      <c r="C71" s="27" t="s">
        <v>125</v>
      </c>
      <c r="D71" s="158"/>
      <c r="E71" s="177"/>
      <c r="F71"/>
      <c r="G71" s="34">
        <f t="shared" si="1"/>
        <v>0</v>
      </c>
    </row>
    <row r="72" spans="2:7" ht="16.8" thickBot="1" x14ac:dyDescent="0.35">
      <c r="B72" s="24" t="s">
        <v>301</v>
      </c>
      <c r="C72" s="27" t="s">
        <v>126</v>
      </c>
      <c r="D72" s="158"/>
      <c r="E72" s="177"/>
      <c r="F72"/>
      <c r="G72" s="34">
        <f t="shared" si="1"/>
        <v>0</v>
      </c>
    </row>
    <row r="73" spans="2:7" ht="16.8" thickBot="1" x14ac:dyDescent="0.35">
      <c r="B73" s="24" t="s">
        <v>302</v>
      </c>
      <c r="C73" s="27" t="s">
        <v>127</v>
      </c>
      <c r="D73" s="158"/>
      <c r="E73" s="177"/>
      <c r="F73"/>
      <c r="G73" s="34">
        <f t="shared" si="1"/>
        <v>0</v>
      </c>
    </row>
    <row r="74" spans="2:7" ht="16.8" thickBot="1" x14ac:dyDescent="0.35">
      <c r="B74" s="24" t="s">
        <v>303</v>
      </c>
      <c r="C74" s="27" t="s">
        <v>128</v>
      </c>
      <c r="D74" s="158"/>
      <c r="E74" s="177"/>
      <c r="F74"/>
      <c r="G74" s="34">
        <f t="shared" si="1"/>
        <v>0</v>
      </c>
    </row>
    <row r="75" spans="2:7" ht="16.8" thickBot="1" x14ac:dyDescent="0.35">
      <c r="B75" s="24" t="s">
        <v>304</v>
      </c>
      <c r="C75" s="23" t="s">
        <v>129</v>
      </c>
      <c r="D75" s="158"/>
      <c r="E75" s="177"/>
      <c r="F75"/>
      <c r="G75" s="34">
        <f t="shared" si="1"/>
        <v>0</v>
      </c>
    </row>
    <row r="76" spans="2:7" ht="16.8" thickBot="1" x14ac:dyDescent="0.35">
      <c r="B76" s="24" t="s">
        <v>305</v>
      </c>
      <c r="C76" s="23" t="s">
        <v>130</v>
      </c>
      <c r="D76" s="158"/>
      <c r="E76" s="177"/>
      <c r="F76"/>
      <c r="G76" s="34">
        <f t="shared" si="1"/>
        <v>0</v>
      </c>
    </row>
    <row r="77" spans="2:7" ht="16.8" thickBot="1" x14ac:dyDescent="0.35">
      <c r="B77" s="30">
        <v>1.6</v>
      </c>
      <c r="C77" s="52" t="s">
        <v>131</v>
      </c>
      <c r="D77" s="189" t="s">
        <v>58</v>
      </c>
      <c r="E77" s="160" t="s">
        <v>0</v>
      </c>
    </row>
    <row r="78" spans="2:7" ht="16.8" thickBot="1" x14ac:dyDescent="0.35">
      <c r="B78" s="24" t="s">
        <v>306</v>
      </c>
      <c r="C78" s="27" t="s">
        <v>132</v>
      </c>
      <c r="D78" s="158"/>
      <c r="E78" s="177"/>
      <c r="F78"/>
      <c r="G78" s="34">
        <f t="shared" si="1"/>
        <v>0</v>
      </c>
    </row>
    <row r="79" spans="2:7" ht="16.8" thickBot="1" x14ac:dyDescent="0.35">
      <c r="B79" s="24" t="s">
        <v>307</v>
      </c>
      <c r="C79" s="27" t="s">
        <v>133</v>
      </c>
      <c r="D79" s="158"/>
      <c r="E79" s="177"/>
      <c r="F79"/>
      <c r="G79" s="34">
        <f t="shared" si="1"/>
        <v>0</v>
      </c>
    </row>
    <row r="80" spans="2:7" ht="16.8" thickBot="1" x14ac:dyDescent="0.35">
      <c r="B80" s="24" t="s">
        <v>308</v>
      </c>
      <c r="C80" s="27" t="s">
        <v>134</v>
      </c>
      <c r="D80" s="158"/>
      <c r="E80" s="177"/>
      <c r="F80"/>
      <c r="G80" s="34">
        <f t="shared" si="1"/>
        <v>0</v>
      </c>
    </row>
    <row r="81" spans="2:7" ht="16.8" thickBot="1" x14ac:dyDescent="0.35">
      <c r="B81" s="24" t="s">
        <v>309</v>
      </c>
      <c r="C81" s="27" t="s">
        <v>135</v>
      </c>
      <c r="D81" s="158"/>
      <c r="E81" s="177"/>
      <c r="F81"/>
      <c r="G81" s="34">
        <f t="shared" si="1"/>
        <v>0</v>
      </c>
    </row>
    <row r="82" spans="2:7" ht="16.8" thickBot="1" x14ac:dyDescent="0.35">
      <c r="B82" s="24" t="s">
        <v>310</v>
      </c>
      <c r="C82" s="27" t="s">
        <v>136</v>
      </c>
      <c r="D82" s="158"/>
      <c r="E82" s="177"/>
      <c r="F82"/>
      <c r="G82" s="34">
        <f t="shared" si="1"/>
        <v>0</v>
      </c>
    </row>
    <row r="83" spans="2:7" ht="16.8" thickBot="1" x14ac:dyDescent="0.35">
      <c r="B83" s="30">
        <v>1.7</v>
      </c>
      <c r="C83" s="31" t="s">
        <v>137</v>
      </c>
      <c r="D83" s="189" t="s">
        <v>58</v>
      </c>
      <c r="E83" s="160" t="s">
        <v>0</v>
      </c>
    </row>
    <row r="84" spans="2:7" ht="16.8" thickBot="1" x14ac:dyDescent="0.35">
      <c r="B84" s="24" t="s">
        <v>312</v>
      </c>
      <c r="C84" s="27" t="s">
        <v>138</v>
      </c>
      <c r="D84" s="158"/>
      <c r="E84" s="177"/>
      <c r="F84"/>
      <c r="G84" s="34">
        <f t="shared" si="1"/>
        <v>0</v>
      </c>
    </row>
    <row r="85" spans="2:7" ht="16.8" thickBot="1" x14ac:dyDescent="0.35">
      <c r="B85" s="24" t="s">
        <v>313</v>
      </c>
      <c r="C85" s="27" t="s">
        <v>139</v>
      </c>
      <c r="D85" s="158"/>
      <c r="E85" s="177"/>
      <c r="F85"/>
      <c r="G85" s="34">
        <f t="shared" si="1"/>
        <v>0</v>
      </c>
    </row>
    <row r="86" spans="2:7" ht="16.8" thickBot="1" x14ac:dyDescent="0.35">
      <c r="B86" s="24" t="s">
        <v>314</v>
      </c>
      <c r="C86" s="27" t="s">
        <v>140</v>
      </c>
      <c r="D86" s="158"/>
      <c r="E86" s="177"/>
      <c r="F86"/>
      <c r="G86" s="34">
        <f t="shared" si="1"/>
        <v>0</v>
      </c>
    </row>
    <row r="87" spans="2:7" ht="16.8" thickBot="1" x14ac:dyDescent="0.35">
      <c r="B87" s="30">
        <v>1.8</v>
      </c>
      <c r="C87" s="52" t="s">
        <v>141</v>
      </c>
      <c r="D87" s="189" t="s">
        <v>58</v>
      </c>
      <c r="E87" s="160" t="s">
        <v>0</v>
      </c>
      <c r="F87"/>
    </row>
    <row r="88" spans="2:7" ht="16.8" thickBot="1" x14ac:dyDescent="0.35">
      <c r="B88" s="24" t="s">
        <v>1515</v>
      </c>
      <c r="C88" s="53" t="s">
        <v>142</v>
      </c>
      <c r="D88" s="168"/>
      <c r="E88" s="182"/>
      <c r="F88"/>
    </row>
    <row r="89" spans="2:7" ht="16.8" thickBot="1" x14ac:dyDescent="0.35">
      <c r="B89" s="24" t="s">
        <v>315</v>
      </c>
      <c r="C89" s="27" t="s">
        <v>143</v>
      </c>
      <c r="D89" s="158"/>
      <c r="E89" s="177"/>
      <c r="F89"/>
      <c r="G89" s="34">
        <f t="shared" si="1"/>
        <v>0</v>
      </c>
    </row>
    <row r="90" spans="2:7" ht="16.8" thickBot="1" x14ac:dyDescent="0.35">
      <c r="B90" s="24" t="s">
        <v>316</v>
      </c>
      <c r="C90" s="27" t="s">
        <v>144</v>
      </c>
      <c r="D90" s="158"/>
      <c r="E90" s="177"/>
      <c r="F90"/>
      <c r="G90" s="34">
        <f t="shared" si="1"/>
        <v>0</v>
      </c>
    </row>
    <row r="91" spans="2:7" ht="16.8" thickBot="1" x14ac:dyDescent="0.35">
      <c r="B91" s="24" t="s">
        <v>317</v>
      </c>
      <c r="C91" s="27" t="s">
        <v>145</v>
      </c>
      <c r="D91" s="158"/>
      <c r="E91" s="177"/>
      <c r="F91"/>
      <c r="G91" s="34">
        <f t="shared" si="1"/>
        <v>0</v>
      </c>
    </row>
    <row r="92" spans="2:7" ht="16.8" thickBot="1" x14ac:dyDescent="0.35">
      <c r="B92" s="24" t="s">
        <v>318</v>
      </c>
      <c r="C92" s="27" t="s">
        <v>146</v>
      </c>
      <c r="D92" s="158"/>
      <c r="E92" s="177"/>
      <c r="F92"/>
      <c r="G92" s="34">
        <f t="shared" si="1"/>
        <v>0</v>
      </c>
    </row>
    <row r="93" spans="2:7" ht="16.8" thickBot="1" x14ac:dyDescent="0.35">
      <c r="B93" s="24" t="s">
        <v>319</v>
      </c>
      <c r="C93" s="27" t="s">
        <v>147</v>
      </c>
      <c r="D93" s="158"/>
      <c r="E93" s="177"/>
      <c r="F93"/>
      <c r="G93" s="34">
        <f t="shared" si="1"/>
        <v>0</v>
      </c>
    </row>
    <row r="94" spans="2:7" ht="16.8" thickBot="1" x14ac:dyDescent="0.35">
      <c r="B94" s="30">
        <v>1.9</v>
      </c>
      <c r="C94" s="52" t="s">
        <v>148</v>
      </c>
      <c r="D94" s="189" t="s">
        <v>58</v>
      </c>
      <c r="E94" s="160" t="s">
        <v>0</v>
      </c>
      <c r="F94"/>
    </row>
    <row r="95" spans="2:7" ht="16.8" thickBot="1" x14ac:dyDescent="0.35">
      <c r="B95" s="56" t="s">
        <v>334</v>
      </c>
      <c r="C95" s="45" t="s">
        <v>142</v>
      </c>
      <c r="D95" s="169"/>
      <c r="E95" s="183"/>
      <c r="F95"/>
    </row>
    <row r="96" spans="2:7" ht="16.8" thickBot="1" x14ac:dyDescent="0.35">
      <c r="B96" s="24" t="s">
        <v>335</v>
      </c>
      <c r="C96" s="23" t="s">
        <v>149</v>
      </c>
      <c r="D96" s="158"/>
      <c r="E96" s="177"/>
      <c r="F96"/>
      <c r="G96" s="34">
        <f t="shared" si="1"/>
        <v>0</v>
      </c>
    </row>
    <row r="97" spans="2:7" ht="16.8" thickBot="1" x14ac:dyDescent="0.35">
      <c r="B97" s="24" t="s">
        <v>320</v>
      </c>
      <c r="C97" s="23" t="s">
        <v>150</v>
      </c>
      <c r="D97" s="158"/>
      <c r="E97" s="177"/>
      <c r="F97"/>
      <c r="G97" s="34">
        <f t="shared" si="1"/>
        <v>0</v>
      </c>
    </row>
    <row r="98" spans="2:7" ht="16.8" thickBot="1" x14ac:dyDescent="0.35">
      <c r="B98" s="24" t="s">
        <v>321</v>
      </c>
      <c r="C98" s="23" t="s">
        <v>151</v>
      </c>
      <c r="D98" s="158"/>
      <c r="E98" s="177"/>
      <c r="F98"/>
      <c r="G98" s="34">
        <f t="shared" si="1"/>
        <v>0</v>
      </c>
    </row>
    <row r="99" spans="2:7" ht="16.8" thickBot="1" x14ac:dyDescent="0.35">
      <c r="B99" s="24" t="s">
        <v>322</v>
      </c>
      <c r="C99" s="23" t="s">
        <v>152</v>
      </c>
      <c r="D99" s="158"/>
      <c r="E99" s="177"/>
      <c r="F99"/>
      <c r="G99" s="34">
        <f t="shared" si="1"/>
        <v>0</v>
      </c>
    </row>
    <row r="100" spans="2:7" ht="16.8" thickBot="1" x14ac:dyDescent="0.35">
      <c r="B100" s="24" t="s">
        <v>323</v>
      </c>
      <c r="C100" s="23" t="s">
        <v>153</v>
      </c>
      <c r="D100" s="158"/>
      <c r="E100" s="177"/>
      <c r="F100"/>
      <c r="G100" s="34">
        <f t="shared" si="1"/>
        <v>0</v>
      </c>
    </row>
    <row r="101" spans="2:7" ht="16.8" thickBot="1" x14ac:dyDescent="0.35">
      <c r="B101" s="24" t="s">
        <v>324</v>
      </c>
      <c r="C101" s="23" t="s">
        <v>154</v>
      </c>
      <c r="D101" s="158"/>
      <c r="E101" s="177"/>
      <c r="F101"/>
      <c r="G101" s="34">
        <f t="shared" si="1"/>
        <v>0</v>
      </c>
    </row>
    <row r="102" spans="2:7" ht="16.8" thickBot="1" x14ac:dyDescent="0.35">
      <c r="B102" s="24" t="s">
        <v>325</v>
      </c>
      <c r="C102" s="23" t="s">
        <v>155</v>
      </c>
      <c r="D102" s="158"/>
      <c r="E102" s="177"/>
      <c r="F102"/>
      <c r="G102" s="34">
        <f t="shared" si="1"/>
        <v>0</v>
      </c>
    </row>
    <row r="103" spans="2:7" ht="16.8" thickBot="1" x14ac:dyDescent="0.35">
      <c r="B103" s="24" t="s">
        <v>326</v>
      </c>
      <c r="C103" s="23" t="s">
        <v>156</v>
      </c>
      <c r="D103" s="158"/>
      <c r="E103" s="177"/>
      <c r="F103"/>
      <c r="G103" s="34">
        <f t="shared" si="1"/>
        <v>0</v>
      </c>
    </row>
    <row r="104" spans="2:7" ht="16.8" thickBot="1" x14ac:dyDescent="0.35">
      <c r="B104" s="24" t="s">
        <v>327</v>
      </c>
      <c r="C104" s="23" t="s">
        <v>157</v>
      </c>
      <c r="D104" s="158"/>
      <c r="E104" s="177"/>
      <c r="F104"/>
      <c r="G104" s="34">
        <f t="shared" si="1"/>
        <v>0</v>
      </c>
    </row>
    <row r="105" spans="2:7" ht="16.8" thickBot="1" x14ac:dyDescent="0.35">
      <c r="B105" s="24" t="s">
        <v>328</v>
      </c>
      <c r="C105" s="23" t="s">
        <v>158</v>
      </c>
      <c r="D105" s="158"/>
      <c r="E105" s="177"/>
      <c r="F105"/>
      <c r="G105" s="34">
        <f t="shared" si="1"/>
        <v>0</v>
      </c>
    </row>
    <row r="106" spans="2:7" ht="16.8" thickBot="1" x14ac:dyDescent="0.35">
      <c r="B106" s="24" t="s">
        <v>329</v>
      </c>
      <c r="C106" s="23" t="s">
        <v>159</v>
      </c>
      <c r="D106" s="158"/>
      <c r="E106" s="177"/>
      <c r="F106"/>
      <c r="G106" s="34">
        <f t="shared" si="1"/>
        <v>0</v>
      </c>
    </row>
    <row r="107" spans="2:7" ht="16.8" thickBot="1" x14ac:dyDescent="0.35">
      <c r="B107" s="24" t="s">
        <v>330</v>
      </c>
      <c r="C107" s="23" t="s">
        <v>160</v>
      </c>
      <c r="D107" s="158"/>
      <c r="E107" s="177"/>
      <c r="F107"/>
      <c r="G107" s="34">
        <f t="shared" si="1"/>
        <v>0</v>
      </c>
    </row>
    <row r="108" spans="2:7" ht="16.8" thickBot="1" x14ac:dyDescent="0.35">
      <c r="B108" s="24" t="s">
        <v>331</v>
      </c>
      <c r="C108" s="23" t="s">
        <v>161</v>
      </c>
      <c r="D108" s="158"/>
      <c r="E108" s="177"/>
      <c r="F108"/>
      <c r="G108" s="34">
        <f t="shared" si="1"/>
        <v>0</v>
      </c>
    </row>
    <row r="109" spans="2:7" ht="16.8" thickBot="1" x14ac:dyDescent="0.35">
      <c r="B109" s="24" t="s">
        <v>332</v>
      </c>
      <c r="C109" s="23" t="s">
        <v>162</v>
      </c>
      <c r="D109" s="158"/>
      <c r="E109" s="177"/>
      <c r="F109"/>
      <c r="G109" s="34">
        <f t="shared" si="1"/>
        <v>0</v>
      </c>
    </row>
    <row r="110" spans="2:7" ht="16.8" thickBot="1" x14ac:dyDescent="0.35">
      <c r="B110" s="24" t="s">
        <v>333</v>
      </c>
      <c r="C110" s="23" t="s">
        <v>163</v>
      </c>
      <c r="D110" s="158"/>
      <c r="E110" s="177"/>
      <c r="F110" t="s">
        <v>3</v>
      </c>
      <c r="G110" s="34">
        <f t="shared" si="1"/>
        <v>0</v>
      </c>
    </row>
    <row r="111" spans="2:7" ht="16.8" thickBot="1" x14ac:dyDescent="0.35">
      <c r="B111" s="58">
        <v>1.1000000000000001</v>
      </c>
      <c r="C111" s="25" t="s">
        <v>164</v>
      </c>
      <c r="D111" s="189" t="s">
        <v>58</v>
      </c>
      <c r="E111" s="160" t="s">
        <v>0</v>
      </c>
      <c r="F111" t="s">
        <v>3</v>
      </c>
    </row>
    <row r="112" spans="2:7" ht="33" thickBot="1" x14ac:dyDescent="0.35">
      <c r="B112" s="24" t="s">
        <v>336</v>
      </c>
      <c r="C112" s="23" t="s">
        <v>165</v>
      </c>
      <c r="D112" s="158"/>
      <c r="E112" s="177"/>
      <c r="G112" s="34">
        <f t="shared" si="1"/>
        <v>0</v>
      </c>
    </row>
    <row r="113" spans="2:7" ht="16.8" thickBot="1" x14ac:dyDescent="0.35">
      <c r="B113" s="32">
        <v>1.1100000000000001</v>
      </c>
      <c r="C113" s="50" t="s">
        <v>166</v>
      </c>
      <c r="D113" s="189" t="s">
        <v>58</v>
      </c>
      <c r="E113" s="160" t="s">
        <v>0</v>
      </c>
    </row>
    <row r="114" spans="2:7" ht="16.8" thickBot="1" x14ac:dyDescent="0.35">
      <c r="B114" s="56" t="s">
        <v>337</v>
      </c>
      <c r="C114" s="45" t="s">
        <v>167</v>
      </c>
      <c r="D114" s="169"/>
      <c r="E114" s="183"/>
    </row>
    <row r="115" spans="2:7" ht="16.8" thickBot="1" x14ac:dyDescent="0.35">
      <c r="B115" s="24" t="s">
        <v>338</v>
      </c>
      <c r="C115" s="23" t="s">
        <v>168</v>
      </c>
      <c r="D115" s="158"/>
      <c r="E115" s="177"/>
      <c r="F115"/>
      <c r="G115" s="34">
        <f t="shared" si="1"/>
        <v>0</v>
      </c>
    </row>
    <row r="116" spans="2:7" ht="16.8" thickBot="1" x14ac:dyDescent="0.35">
      <c r="B116" s="24" t="s">
        <v>339</v>
      </c>
      <c r="C116" s="23" t="s">
        <v>169</v>
      </c>
      <c r="D116" s="158"/>
      <c r="E116" s="177"/>
      <c r="F116"/>
      <c r="G116" s="34">
        <f t="shared" si="1"/>
        <v>0</v>
      </c>
    </row>
    <row r="117" spans="2:7" ht="16.8" thickBot="1" x14ac:dyDescent="0.35">
      <c r="B117" s="24" t="s">
        <v>340</v>
      </c>
      <c r="C117" s="23" t="s">
        <v>170</v>
      </c>
      <c r="D117" s="158"/>
      <c r="E117" s="177"/>
      <c r="F117"/>
      <c r="G117" s="34">
        <f t="shared" si="1"/>
        <v>0</v>
      </c>
    </row>
    <row r="118" spans="2:7" ht="33" thickBot="1" x14ac:dyDescent="0.35">
      <c r="B118" s="24" t="s">
        <v>341</v>
      </c>
      <c r="C118" s="23" t="s">
        <v>171</v>
      </c>
      <c r="D118" s="158"/>
      <c r="E118" s="177"/>
      <c r="F118"/>
      <c r="G118" s="34">
        <f t="shared" si="1"/>
        <v>0</v>
      </c>
    </row>
    <row r="119" spans="2:7" ht="16.8" thickBot="1" x14ac:dyDescent="0.35">
      <c r="B119" s="32">
        <v>1.1200000000000001</v>
      </c>
      <c r="C119" s="50" t="s">
        <v>172</v>
      </c>
      <c r="D119" s="189" t="s">
        <v>58</v>
      </c>
      <c r="E119" s="160" t="s">
        <v>0</v>
      </c>
      <c r="F119"/>
    </row>
    <row r="120" spans="2:7" ht="16.8" thickBot="1" x14ac:dyDescent="0.35">
      <c r="B120" s="56" t="s">
        <v>348</v>
      </c>
      <c r="C120" s="45" t="s">
        <v>173</v>
      </c>
      <c r="D120" s="169"/>
      <c r="E120" s="183"/>
      <c r="F120"/>
    </row>
    <row r="121" spans="2:7" ht="16.8" thickBot="1" x14ac:dyDescent="0.35">
      <c r="B121" s="24" t="s">
        <v>342</v>
      </c>
      <c r="C121" s="23" t="s">
        <v>174</v>
      </c>
      <c r="D121" s="158"/>
      <c r="E121" s="177"/>
      <c r="F121"/>
      <c r="G121" s="34">
        <f t="shared" si="1"/>
        <v>0</v>
      </c>
    </row>
    <row r="122" spans="2:7" ht="16.8" thickBot="1" x14ac:dyDescent="0.35">
      <c r="B122" s="24" t="s">
        <v>343</v>
      </c>
      <c r="C122" s="23" t="s">
        <v>175</v>
      </c>
      <c r="D122" s="158"/>
      <c r="E122" s="177"/>
      <c r="F122"/>
      <c r="G122" s="34">
        <f t="shared" si="1"/>
        <v>0</v>
      </c>
    </row>
    <row r="123" spans="2:7" ht="16.8" thickBot="1" x14ac:dyDescent="0.35">
      <c r="B123" s="24" t="s">
        <v>344</v>
      </c>
      <c r="C123" s="23" t="s">
        <v>176</v>
      </c>
      <c r="D123" s="158"/>
      <c r="E123" s="177"/>
      <c r="F123"/>
      <c r="G123" s="34">
        <f t="shared" si="1"/>
        <v>0</v>
      </c>
    </row>
    <row r="124" spans="2:7" ht="16.8" thickBot="1" x14ac:dyDescent="0.35">
      <c r="B124" s="24" t="s">
        <v>345</v>
      </c>
      <c r="C124" s="23" t="s">
        <v>177</v>
      </c>
      <c r="D124" s="158"/>
      <c r="E124" s="177"/>
      <c r="F124"/>
      <c r="G124" s="34">
        <f t="shared" si="1"/>
        <v>0</v>
      </c>
    </row>
    <row r="125" spans="2:7" ht="16.8" thickBot="1" x14ac:dyDescent="0.35">
      <c r="B125" s="24" t="s">
        <v>346</v>
      </c>
      <c r="C125" s="23" t="s">
        <v>178</v>
      </c>
      <c r="D125" s="158"/>
      <c r="E125" s="177"/>
      <c r="F125"/>
      <c r="G125" s="34">
        <f t="shared" si="1"/>
        <v>0</v>
      </c>
    </row>
    <row r="126" spans="2:7" ht="16.8" thickBot="1" x14ac:dyDescent="0.35">
      <c r="B126" s="24" t="s">
        <v>347</v>
      </c>
      <c r="C126" s="23" t="s">
        <v>179</v>
      </c>
      <c r="D126" s="158"/>
      <c r="E126" s="177"/>
      <c r="F126"/>
      <c r="G126" s="34">
        <f t="shared" si="1"/>
        <v>0</v>
      </c>
    </row>
    <row r="127" spans="2:7" ht="16.8" thickBot="1" x14ac:dyDescent="0.35">
      <c r="B127" s="32">
        <v>1.1299999999999999</v>
      </c>
      <c r="C127" s="50" t="s">
        <v>180</v>
      </c>
      <c r="D127" s="189" t="s">
        <v>58</v>
      </c>
      <c r="E127" s="160" t="s">
        <v>0</v>
      </c>
      <c r="F127"/>
    </row>
    <row r="128" spans="2:7" ht="16.8" thickBot="1" x14ac:dyDescent="0.35">
      <c r="B128" s="56" t="s">
        <v>349</v>
      </c>
      <c r="C128" s="36" t="s">
        <v>181</v>
      </c>
      <c r="D128" s="164"/>
      <c r="E128" s="178"/>
      <c r="F128"/>
    </row>
    <row r="129" spans="2:7" ht="16.8" thickBot="1" x14ac:dyDescent="0.35">
      <c r="B129" s="24" t="s">
        <v>384</v>
      </c>
      <c r="C129" s="27" t="s">
        <v>182</v>
      </c>
      <c r="D129" s="158"/>
      <c r="E129" s="177"/>
      <c r="F129"/>
      <c r="G129" s="34">
        <f t="shared" si="1"/>
        <v>0</v>
      </c>
    </row>
    <row r="130" spans="2:7" ht="16.8" thickBot="1" x14ac:dyDescent="0.35">
      <c r="B130" s="24" t="s">
        <v>385</v>
      </c>
      <c r="C130" s="27" t="s">
        <v>183</v>
      </c>
      <c r="D130" s="158"/>
      <c r="E130" s="177"/>
      <c r="F130"/>
      <c r="G130" s="34">
        <f t="shared" si="1"/>
        <v>0</v>
      </c>
    </row>
    <row r="131" spans="2:7" ht="16.8" thickBot="1" x14ac:dyDescent="0.35">
      <c r="B131" s="24" t="s">
        <v>386</v>
      </c>
      <c r="C131" s="27" t="s">
        <v>184</v>
      </c>
      <c r="D131" s="158"/>
      <c r="E131" s="177"/>
      <c r="F131"/>
      <c r="G131" s="34">
        <f t="shared" si="1"/>
        <v>0</v>
      </c>
    </row>
    <row r="132" spans="2:7" ht="16.8" thickBot="1" x14ac:dyDescent="0.35">
      <c r="B132" s="24" t="s">
        <v>387</v>
      </c>
      <c r="C132" s="27" t="s">
        <v>185</v>
      </c>
      <c r="D132" s="158"/>
      <c r="E132" s="177"/>
      <c r="F132"/>
      <c r="G132" s="34">
        <f t="shared" si="1"/>
        <v>0</v>
      </c>
    </row>
    <row r="133" spans="2:7" ht="16.8" thickBot="1" x14ac:dyDescent="0.35">
      <c r="B133" s="24" t="s">
        <v>383</v>
      </c>
      <c r="C133" s="27" t="s">
        <v>186</v>
      </c>
      <c r="D133" s="158"/>
      <c r="E133" s="177"/>
      <c r="F133"/>
      <c r="G133" s="34">
        <f t="shared" si="1"/>
        <v>0</v>
      </c>
    </row>
    <row r="134" spans="2:7" ht="16.8" thickBot="1" x14ac:dyDescent="0.35">
      <c r="B134" s="24" t="s">
        <v>382</v>
      </c>
      <c r="C134" s="27" t="s">
        <v>187</v>
      </c>
      <c r="D134" s="158"/>
      <c r="E134" s="177"/>
      <c r="F134"/>
      <c r="G134" s="34">
        <f t="shared" ref="G134:G197" si="2">IF(AND(LEN(D134)&gt;1,LEN(D134)&lt;4),1,0)</f>
        <v>0</v>
      </c>
    </row>
    <row r="135" spans="2:7" ht="16.8" thickBot="1" x14ac:dyDescent="0.35">
      <c r="B135" s="56" t="s">
        <v>350</v>
      </c>
      <c r="C135" s="57" t="s">
        <v>188</v>
      </c>
      <c r="D135" s="170"/>
      <c r="E135" s="184"/>
      <c r="F135"/>
    </row>
    <row r="136" spans="2:7" ht="16.8" thickBot="1" x14ac:dyDescent="0.35">
      <c r="B136" s="24" t="s">
        <v>388</v>
      </c>
      <c r="C136" s="27" t="s">
        <v>189</v>
      </c>
      <c r="D136" s="158"/>
      <c r="E136" s="177"/>
      <c r="F136"/>
      <c r="G136" s="34">
        <f t="shared" si="2"/>
        <v>0</v>
      </c>
    </row>
    <row r="137" spans="2:7" ht="16.8" thickBot="1" x14ac:dyDescent="0.35">
      <c r="B137" s="59" t="s">
        <v>367</v>
      </c>
      <c r="C137" s="27" t="s">
        <v>190</v>
      </c>
      <c r="D137" s="158"/>
      <c r="E137" s="177"/>
      <c r="F137"/>
      <c r="G137" s="34">
        <f t="shared" si="2"/>
        <v>0</v>
      </c>
    </row>
    <row r="138" spans="2:7" ht="16.8" thickBot="1" x14ac:dyDescent="0.35">
      <c r="B138" s="59" t="s">
        <v>368</v>
      </c>
      <c r="C138" s="27" t="s">
        <v>191</v>
      </c>
      <c r="D138" s="158"/>
      <c r="E138" s="177"/>
      <c r="F138"/>
      <c r="G138" s="34">
        <f t="shared" si="2"/>
        <v>0</v>
      </c>
    </row>
    <row r="139" spans="2:7" ht="18.75" customHeight="1" thickBot="1" x14ac:dyDescent="0.35">
      <c r="B139" s="30">
        <v>1.1399999999999999</v>
      </c>
      <c r="C139" s="31" t="s">
        <v>192</v>
      </c>
      <c r="D139" s="189" t="s">
        <v>58</v>
      </c>
      <c r="E139" s="160" t="s">
        <v>0</v>
      </c>
      <c r="F139"/>
    </row>
    <row r="140" spans="2:7" ht="16.8" thickBot="1" x14ac:dyDescent="0.35">
      <c r="B140" s="60" t="s">
        <v>369</v>
      </c>
      <c r="C140" s="57" t="s">
        <v>188</v>
      </c>
      <c r="D140" s="170"/>
      <c r="E140" s="184"/>
      <c r="F140"/>
    </row>
    <row r="141" spans="2:7" ht="16.8" thickBot="1" x14ac:dyDescent="0.35">
      <c r="B141" s="59" t="s">
        <v>370</v>
      </c>
      <c r="C141" s="27" t="s">
        <v>193</v>
      </c>
      <c r="D141" s="158"/>
      <c r="E141" s="177"/>
      <c r="F141"/>
      <c r="G141" s="34">
        <f t="shared" si="2"/>
        <v>0</v>
      </c>
    </row>
    <row r="142" spans="2:7" ht="16.8" thickBot="1" x14ac:dyDescent="0.35">
      <c r="B142" s="59" t="s">
        <v>375</v>
      </c>
      <c r="C142" s="27" t="s">
        <v>194</v>
      </c>
      <c r="D142" s="158"/>
      <c r="E142" s="177"/>
      <c r="F142"/>
      <c r="G142" s="34">
        <f t="shared" si="2"/>
        <v>0</v>
      </c>
    </row>
    <row r="143" spans="2:7" ht="16.8" thickBot="1" x14ac:dyDescent="0.35">
      <c r="B143" s="59" t="s">
        <v>376</v>
      </c>
      <c r="C143" s="27" t="s">
        <v>195</v>
      </c>
      <c r="D143" s="158"/>
      <c r="E143" s="177"/>
      <c r="F143"/>
      <c r="G143" s="34">
        <f t="shared" si="2"/>
        <v>0</v>
      </c>
    </row>
    <row r="144" spans="2:7" ht="16.8" thickBot="1" x14ac:dyDescent="0.35">
      <c r="B144" s="59" t="s">
        <v>377</v>
      </c>
      <c r="C144" s="27" t="s">
        <v>196</v>
      </c>
      <c r="D144" s="158"/>
      <c r="E144" s="177"/>
      <c r="F144"/>
      <c r="G144" s="34">
        <f t="shared" si="2"/>
        <v>0</v>
      </c>
    </row>
    <row r="145" spans="2:7" ht="16.8" thickBot="1" x14ac:dyDescent="0.35">
      <c r="B145" s="59" t="s">
        <v>378</v>
      </c>
      <c r="C145" s="27" t="s">
        <v>197</v>
      </c>
      <c r="D145" s="158"/>
      <c r="E145" s="177"/>
      <c r="F145"/>
      <c r="G145" s="34">
        <f t="shared" si="2"/>
        <v>0</v>
      </c>
    </row>
    <row r="146" spans="2:7" ht="16.8" thickBot="1" x14ac:dyDescent="0.35">
      <c r="B146" s="59" t="s">
        <v>379</v>
      </c>
      <c r="C146" s="27" t="s">
        <v>198</v>
      </c>
      <c r="D146" s="158"/>
      <c r="E146" s="177"/>
      <c r="F146"/>
      <c r="G146" s="34">
        <f t="shared" si="2"/>
        <v>0</v>
      </c>
    </row>
    <row r="147" spans="2:7" ht="16.8" thickBot="1" x14ac:dyDescent="0.35">
      <c r="B147" s="59" t="s">
        <v>380</v>
      </c>
      <c r="C147" s="27" t="s">
        <v>199</v>
      </c>
      <c r="D147" s="158"/>
      <c r="E147" s="177"/>
      <c r="F147"/>
      <c r="G147" s="34">
        <f t="shared" si="2"/>
        <v>0</v>
      </c>
    </row>
    <row r="148" spans="2:7" ht="16.8" thickBot="1" x14ac:dyDescent="0.35">
      <c r="B148" s="59" t="s">
        <v>381</v>
      </c>
      <c r="C148" s="27" t="s">
        <v>200</v>
      </c>
      <c r="D148" s="158"/>
      <c r="E148" s="177"/>
      <c r="F148"/>
      <c r="G148" s="34">
        <f t="shared" si="2"/>
        <v>0</v>
      </c>
    </row>
    <row r="149" spans="2:7" ht="16.8" thickBot="1" x14ac:dyDescent="0.35">
      <c r="B149" s="59" t="s">
        <v>351</v>
      </c>
      <c r="C149" s="27" t="s">
        <v>201</v>
      </c>
      <c r="D149" s="158"/>
      <c r="E149" s="177"/>
      <c r="F149"/>
      <c r="G149" s="34">
        <f t="shared" si="2"/>
        <v>0</v>
      </c>
    </row>
    <row r="150" spans="2:7" ht="16.8" thickBot="1" x14ac:dyDescent="0.35">
      <c r="B150" s="59" t="s">
        <v>352</v>
      </c>
      <c r="C150" s="27" t="s">
        <v>202</v>
      </c>
      <c r="D150" s="158"/>
      <c r="E150" s="177"/>
      <c r="F150"/>
      <c r="G150" s="34">
        <f t="shared" si="2"/>
        <v>0</v>
      </c>
    </row>
    <row r="151" spans="2:7" ht="16.8" thickBot="1" x14ac:dyDescent="0.35">
      <c r="B151" s="59" t="s">
        <v>353</v>
      </c>
      <c r="C151" s="27" t="s">
        <v>203</v>
      </c>
      <c r="D151" s="158"/>
      <c r="E151" s="177"/>
      <c r="F151"/>
      <c r="G151" s="34">
        <f t="shared" si="2"/>
        <v>0</v>
      </c>
    </row>
    <row r="152" spans="2:7" ht="16.8" thickBot="1" x14ac:dyDescent="0.35">
      <c r="B152" s="59" t="s">
        <v>354</v>
      </c>
      <c r="C152" s="27" t="s">
        <v>204</v>
      </c>
      <c r="D152" s="158"/>
      <c r="E152" s="177"/>
      <c r="F152"/>
      <c r="G152" s="34">
        <f t="shared" si="2"/>
        <v>0</v>
      </c>
    </row>
    <row r="153" spans="2:7" ht="16.8" thickBot="1" x14ac:dyDescent="0.35">
      <c r="B153" s="59" t="s">
        <v>355</v>
      </c>
      <c r="C153" s="27" t="s">
        <v>205</v>
      </c>
      <c r="D153" s="158"/>
      <c r="E153" s="177"/>
      <c r="F153"/>
      <c r="G153" s="34">
        <f t="shared" si="2"/>
        <v>0</v>
      </c>
    </row>
    <row r="154" spans="2:7" ht="33" thickBot="1" x14ac:dyDescent="0.35">
      <c r="B154" s="59" t="s">
        <v>356</v>
      </c>
      <c r="C154" s="23" t="s">
        <v>206</v>
      </c>
      <c r="D154" s="158"/>
      <c r="E154" s="177"/>
      <c r="F154"/>
      <c r="G154" s="34">
        <f t="shared" si="2"/>
        <v>0</v>
      </c>
    </row>
    <row r="155" spans="2:7" ht="36.75" customHeight="1" thickBot="1" x14ac:dyDescent="0.35">
      <c r="B155" s="59" t="s">
        <v>357</v>
      </c>
      <c r="C155" s="23" t="s">
        <v>207</v>
      </c>
      <c r="D155" s="158"/>
      <c r="E155" s="177"/>
      <c r="F155"/>
      <c r="G155" s="34">
        <f t="shared" si="2"/>
        <v>0</v>
      </c>
    </row>
    <row r="156" spans="2:7" ht="18.75" customHeight="1" thickBot="1" x14ac:dyDescent="0.35">
      <c r="B156" s="32">
        <v>1.1499999999999999</v>
      </c>
      <c r="C156" s="50" t="s">
        <v>208</v>
      </c>
      <c r="D156" s="189" t="s">
        <v>58</v>
      </c>
      <c r="E156" s="160" t="s">
        <v>0</v>
      </c>
      <c r="F156"/>
    </row>
    <row r="157" spans="2:7" ht="16.8" thickBot="1" x14ac:dyDescent="0.35">
      <c r="B157" s="56" t="s">
        <v>359</v>
      </c>
      <c r="C157" s="36" t="s">
        <v>142</v>
      </c>
      <c r="D157" s="164"/>
      <c r="E157" s="178"/>
      <c r="F157"/>
    </row>
    <row r="158" spans="2:7" ht="16.8" thickBot="1" x14ac:dyDescent="0.35">
      <c r="B158" s="24" t="s">
        <v>358</v>
      </c>
      <c r="C158" s="23" t="s">
        <v>209</v>
      </c>
      <c r="D158" s="158"/>
      <c r="E158" s="177"/>
      <c r="F158"/>
      <c r="G158" s="34">
        <f t="shared" si="2"/>
        <v>0</v>
      </c>
    </row>
    <row r="159" spans="2:7" ht="16.8" thickBot="1" x14ac:dyDescent="0.35">
      <c r="B159" s="24" t="s">
        <v>371</v>
      </c>
      <c r="C159" s="27" t="s">
        <v>210</v>
      </c>
      <c r="D159" s="158"/>
      <c r="E159" s="177"/>
      <c r="F159"/>
      <c r="G159" s="34">
        <f t="shared" si="2"/>
        <v>0</v>
      </c>
    </row>
    <row r="160" spans="2:7" ht="16.8" thickBot="1" x14ac:dyDescent="0.35">
      <c r="B160" s="24" t="s">
        <v>400</v>
      </c>
      <c r="C160" s="27" t="s">
        <v>211</v>
      </c>
      <c r="D160" s="158"/>
      <c r="E160" s="177"/>
      <c r="F160"/>
      <c r="G160" s="34">
        <f t="shared" si="2"/>
        <v>0</v>
      </c>
    </row>
    <row r="161" spans="2:7" ht="33" thickBot="1" x14ac:dyDescent="0.35">
      <c r="B161" s="24" t="s">
        <v>389</v>
      </c>
      <c r="C161" s="23" t="s">
        <v>212</v>
      </c>
      <c r="D161" s="158"/>
      <c r="E161" s="177"/>
      <c r="F161"/>
      <c r="G161" s="34">
        <f t="shared" si="2"/>
        <v>0</v>
      </c>
    </row>
    <row r="162" spans="2:7" ht="16.8" thickBot="1" x14ac:dyDescent="0.35">
      <c r="B162" s="24" t="s">
        <v>390</v>
      </c>
      <c r="C162" s="23" t="s">
        <v>213</v>
      </c>
      <c r="D162" s="158"/>
      <c r="E162" s="177"/>
      <c r="F162"/>
      <c r="G162" s="34">
        <f t="shared" si="2"/>
        <v>0</v>
      </c>
    </row>
    <row r="163" spans="2:7" ht="16.8" thickBot="1" x14ac:dyDescent="0.35">
      <c r="B163" s="24" t="s">
        <v>391</v>
      </c>
      <c r="C163" s="27" t="s">
        <v>214</v>
      </c>
      <c r="D163" s="158"/>
      <c r="E163" s="177"/>
      <c r="F163"/>
      <c r="G163" s="34">
        <f t="shared" si="2"/>
        <v>0</v>
      </c>
    </row>
    <row r="164" spans="2:7" ht="16.8" thickBot="1" x14ac:dyDescent="0.35">
      <c r="B164" s="24" t="s">
        <v>392</v>
      </c>
      <c r="C164" s="27" t="s">
        <v>215</v>
      </c>
      <c r="D164" s="158"/>
      <c r="E164" s="177"/>
      <c r="F164"/>
      <c r="G164" s="34">
        <f t="shared" si="2"/>
        <v>0</v>
      </c>
    </row>
    <row r="165" spans="2:7" ht="16.8" thickBot="1" x14ac:dyDescent="0.35">
      <c r="B165" s="24" t="s">
        <v>372</v>
      </c>
      <c r="C165" s="27" t="s">
        <v>208</v>
      </c>
      <c r="D165" s="158"/>
      <c r="E165" s="177"/>
      <c r="F165"/>
      <c r="G165" s="34">
        <f t="shared" si="2"/>
        <v>0</v>
      </c>
    </row>
    <row r="166" spans="2:7" ht="16.8" thickBot="1" x14ac:dyDescent="0.35">
      <c r="B166" s="24" t="s">
        <v>393</v>
      </c>
      <c r="C166" s="27" t="s">
        <v>216</v>
      </c>
      <c r="D166" s="158"/>
      <c r="E166" s="177"/>
      <c r="F166"/>
      <c r="G166" s="34">
        <f t="shared" si="2"/>
        <v>0</v>
      </c>
    </row>
    <row r="167" spans="2:7" ht="16.8" thickBot="1" x14ac:dyDescent="0.35">
      <c r="B167" s="24" t="s">
        <v>394</v>
      </c>
      <c r="C167" s="27" t="s">
        <v>217</v>
      </c>
      <c r="D167" s="158"/>
      <c r="E167" s="177"/>
      <c r="F167"/>
      <c r="G167" s="34">
        <f t="shared" si="2"/>
        <v>0</v>
      </c>
    </row>
    <row r="168" spans="2:7" ht="16.8" thickBot="1" x14ac:dyDescent="0.35">
      <c r="B168" s="24" t="s">
        <v>395</v>
      </c>
      <c r="C168" s="27" t="s">
        <v>218</v>
      </c>
      <c r="D168" s="158"/>
      <c r="E168" s="177"/>
      <c r="F168"/>
      <c r="G168" s="34">
        <f t="shared" si="2"/>
        <v>0</v>
      </c>
    </row>
    <row r="169" spans="2:7" ht="16.8" thickBot="1" x14ac:dyDescent="0.35">
      <c r="B169" s="24" t="s">
        <v>396</v>
      </c>
      <c r="C169" s="27" t="s">
        <v>219</v>
      </c>
      <c r="D169" s="158"/>
      <c r="E169" s="177"/>
      <c r="F169"/>
      <c r="G169" s="34">
        <f t="shared" si="2"/>
        <v>0</v>
      </c>
    </row>
    <row r="170" spans="2:7" ht="16.8" thickBot="1" x14ac:dyDescent="0.35">
      <c r="B170" s="24" t="s">
        <v>397</v>
      </c>
      <c r="C170" s="27" t="s">
        <v>220</v>
      </c>
      <c r="D170" s="158"/>
      <c r="E170" s="177"/>
      <c r="F170"/>
      <c r="G170" s="34">
        <f t="shared" si="2"/>
        <v>0</v>
      </c>
    </row>
    <row r="171" spans="2:7" ht="16.8" thickBot="1" x14ac:dyDescent="0.35">
      <c r="B171" s="24" t="s">
        <v>398</v>
      </c>
      <c r="C171" s="27" t="s">
        <v>221</v>
      </c>
      <c r="D171" s="158"/>
      <c r="E171" s="177"/>
      <c r="F171"/>
      <c r="G171" s="34">
        <f t="shared" si="2"/>
        <v>0</v>
      </c>
    </row>
    <row r="172" spans="2:7" ht="16.8" thickBot="1" x14ac:dyDescent="0.35">
      <c r="B172" s="24" t="s">
        <v>399</v>
      </c>
      <c r="C172" s="23" t="s">
        <v>222</v>
      </c>
      <c r="D172" s="158"/>
      <c r="E172" s="177"/>
      <c r="F172"/>
      <c r="G172" s="34">
        <f t="shared" si="2"/>
        <v>0</v>
      </c>
    </row>
    <row r="173" spans="2:7" ht="18.75" customHeight="1" thickBot="1" x14ac:dyDescent="0.35">
      <c r="B173" s="32">
        <v>1.1599999999999999</v>
      </c>
      <c r="C173" s="50" t="s">
        <v>223</v>
      </c>
      <c r="D173" s="189" t="s">
        <v>58</v>
      </c>
      <c r="E173" s="160" t="s">
        <v>0</v>
      </c>
      <c r="F173"/>
    </row>
    <row r="174" spans="2:7" ht="33" thickBot="1" x14ac:dyDescent="0.35">
      <c r="B174" s="24" t="s">
        <v>401</v>
      </c>
      <c r="C174" s="23" t="s">
        <v>224</v>
      </c>
      <c r="D174" s="158"/>
      <c r="E174" s="177"/>
      <c r="F174"/>
      <c r="G174" s="34">
        <f t="shared" si="2"/>
        <v>0</v>
      </c>
    </row>
    <row r="175" spans="2:7" ht="16.8" thickBot="1" x14ac:dyDescent="0.35">
      <c r="B175" s="24" t="s">
        <v>402</v>
      </c>
      <c r="C175" s="23" t="s">
        <v>225</v>
      </c>
      <c r="D175" s="158"/>
      <c r="E175" s="177"/>
      <c r="F175"/>
      <c r="G175" s="34">
        <f t="shared" si="2"/>
        <v>0</v>
      </c>
    </row>
    <row r="176" spans="2:7" ht="16.8" thickBot="1" x14ac:dyDescent="0.35">
      <c r="B176" s="24" t="s">
        <v>403</v>
      </c>
      <c r="C176" s="23" t="s">
        <v>226</v>
      </c>
      <c r="D176" s="158"/>
      <c r="E176" s="177"/>
      <c r="F176"/>
      <c r="G176" s="34">
        <f t="shared" si="2"/>
        <v>0</v>
      </c>
    </row>
    <row r="177" spans="2:7" ht="18.75" customHeight="1" thickBot="1" x14ac:dyDescent="0.35">
      <c r="B177" s="32">
        <v>1.17</v>
      </c>
      <c r="C177" s="50" t="s">
        <v>227</v>
      </c>
      <c r="D177" s="189" t="s">
        <v>58</v>
      </c>
      <c r="E177" s="160" t="s">
        <v>0</v>
      </c>
      <c r="F177"/>
    </row>
    <row r="178" spans="2:7" ht="16.8" thickBot="1" x14ac:dyDescent="0.35">
      <c r="B178" s="56" t="s">
        <v>373</v>
      </c>
      <c r="C178" s="36" t="s">
        <v>112</v>
      </c>
      <c r="D178" s="164"/>
      <c r="E178" s="178"/>
      <c r="F178"/>
    </row>
    <row r="179" spans="2:7" ht="16.8" thickBot="1" x14ac:dyDescent="0.35">
      <c r="B179" s="24" t="s">
        <v>363</v>
      </c>
      <c r="C179" s="23" t="s">
        <v>228</v>
      </c>
      <c r="D179" s="158"/>
      <c r="E179" s="177"/>
      <c r="F179"/>
      <c r="G179" s="34">
        <f t="shared" si="2"/>
        <v>0</v>
      </c>
    </row>
    <row r="180" spans="2:7" ht="16.8" thickBot="1" x14ac:dyDescent="0.35">
      <c r="B180" s="24" t="s">
        <v>360</v>
      </c>
      <c r="C180" s="23" t="s">
        <v>229</v>
      </c>
      <c r="D180" s="158"/>
      <c r="E180" s="177"/>
      <c r="F180"/>
      <c r="G180" s="34">
        <f t="shared" si="2"/>
        <v>0</v>
      </c>
    </row>
    <row r="181" spans="2:7" ht="16.8" thickBot="1" x14ac:dyDescent="0.35">
      <c r="B181" s="24" t="s">
        <v>361</v>
      </c>
      <c r="C181" s="23" t="s">
        <v>230</v>
      </c>
      <c r="D181" s="158"/>
      <c r="E181" s="177"/>
      <c r="F181"/>
      <c r="G181" s="34">
        <f t="shared" si="2"/>
        <v>0</v>
      </c>
    </row>
    <row r="182" spans="2:7" ht="16.8" thickBot="1" x14ac:dyDescent="0.35">
      <c r="B182" s="24" t="s">
        <v>362</v>
      </c>
      <c r="C182" s="23" t="s">
        <v>231</v>
      </c>
      <c r="D182" s="158"/>
      <c r="E182" s="177"/>
      <c r="F182"/>
      <c r="G182" s="34">
        <f t="shared" si="2"/>
        <v>0</v>
      </c>
    </row>
    <row r="183" spans="2:7" ht="54.75" customHeight="1" thickBot="1" x14ac:dyDescent="0.35">
      <c r="B183" s="56" t="s">
        <v>363</v>
      </c>
      <c r="C183" s="45" t="s">
        <v>280</v>
      </c>
      <c r="D183" s="169"/>
      <c r="E183" s="183"/>
      <c r="F183"/>
    </row>
    <row r="184" spans="2:7" ht="16.8" thickBot="1" x14ac:dyDescent="0.35">
      <c r="B184" s="264" t="s">
        <v>364</v>
      </c>
      <c r="C184" s="44" t="s">
        <v>272</v>
      </c>
      <c r="D184" s="158"/>
      <c r="E184" s="177"/>
      <c r="F184"/>
      <c r="G184" s="34">
        <f t="shared" si="2"/>
        <v>0</v>
      </c>
    </row>
    <row r="185" spans="2:7" ht="16.8" thickBot="1" x14ac:dyDescent="0.35">
      <c r="B185" s="265"/>
      <c r="C185" s="44" t="s">
        <v>273</v>
      </c>
      <c r="D185" s="158"/>
      <c r="E185" s="177"/>
      <c r="F185"/>
      <c r="G185" s="34">
        <f t="shared" si="2"/>
        <v>0</v>
      </c>
    </row>
    <row r="186" spans="2:7" ht="16.8" thickBot="1" x14ac:dyDescent="0.35">
      <c r="B186" s="265"/>
      <c r="C186" s="44" t="s">
        <v>274</v>
      </c>
      <c r="D186" s="158"/>
      <c r="E186" s="177"/>
      <c r="F186"/>
      <c r="G186" s="34">
        <f t="shared" si="2"/>
        <v>0</v>
      </c>
    </row>
    <row r="187" spans="2:7" ht="16.8" thickBot="1" x14ac:dyDescent="0.35">
      <c r="B187" s="265"/>
      <c r="C187" s="44" t="s">
        <v>275</v>
      </c>
      <c r="D187" s="158"/>
      <c r="E187" s="177"/>
      <c r="F187"/>
      <c r="G187" s="34">
        <f t="shared" si="2"/>
        <v>0</v>
      </c>
    </row>
    <row r="188" spans="2:7" ht="16.8" thickBot="1" x14ac:dyDescent="0.35">
      <c r="B188" s="265"/>
      <c r="C188" s="44" t="s">
        <v>276</v>
      </c>
      <c r="D188" s="158"/>
      <c r="E188" s="177"/>
      <c r="F188"/>
      <c r="G188" s="34">
        <f t="shared" si="2"/>
        <v>0</v>
      </c>
    </row>
    <row r="189" spans="2:7" ht="16.8" thickBot="1" x14ac:dyDescent="0.35">
      <c r="B189" s="265"/>
      <c r="C189" s="44" t="s">
        <v>277</v>
      </c>
      <c r="D189" s="158"/>
      <c r="E189" s="177"/>
      <c r="F189"/>
      <c r="G189" s="34">
        <f t="shared" si="2"/>
        <v>0</v>
      </c>
    </row>
    <row r="190" spans="2:7" ht="16.8" thickBot="1" x14ac:dyDescent="0.35">
      <c r="B190" s="265"/>
      <c r="C190" s="44" t="s">
        <v>278</v>
      </c>
      <c r="D190" s="158"/>
      <c r="E190" s="177"/>
      <c r="F190"/>
      <c r="G190" s="34">
        <f t="shared" si="2"/>
        <v>0</v>
      </c>
    </row>
    <row r="191" spans="2:7" ht="16.8" thickBot="1" x14ac:dyDescent="0.35">
      <c r="B191" s="266"/>
      <c r="C191" s="44" t="s">
        <v>279</v>
      </c>
      <c r="D191" s="171"/>
      <c r="E191" s="185"/>
      <c r="F191"/>
      <c r="G191" s="34">
        <f t="shared" si="2"/>
        <v>0</v>
      </c>
    </row>
    <row r="192" spans="2:7" ht="16.8" thickBot="1" x14ac:dyDescent="0.35">
      <c r="B192" s="18"/>
      <c r="C192" s="73" t="s">
        <v>406</v>
      </c>
      <c r="D192" s="172" t="s">
        <v>3</v>
      </c>
      <c r="E192" s="186" t="s">
        <v>3</v>
      </c>
    </row>
    <row r="193" spans="2:7" ht="16.8" thickBot="1" x14ac:dyDescent="0.35">
      <c r="B193" s="20"/>
      <c r="C193" s="72"/>
      <c r="D193" s="173"/>
      <c r="E193" s="187"/>
      <c r="G193" s="34">
        <f t="shared" si="2"/>
        <v>0</v>
      </c>
    </row>
    <row r="194" spans="2:7" ht="16.8" thickBot="1" x14ac:dyDescent="0.35">
      <c r="B194" s="32">
        <v>1.18</v>
      </c>
      <c r="C194" s="50" t="s">
        <v>407</v>
      </c>
      <c r="D194" s="189" t="s">
        <v>58</v>
      </c>
      <c r="E194" s="160" t="s">
        <v>0</v>
      </c>
      <c r="F194"/>
    </row>
    <row r="195" spans="2:7" ht="16.8" thickBot="1" x14ac:dyDescent="0.35">
      <c r="B195" s="56" t="s">
        <v>457</v>
      </c>
      <c r="C195" s="45" t="s">
        <v>142</v>
      </c>
      <c r="D195" s="169"/>
      <c r="E195" s="183"/>
      <c r="F195"/>
    </row>
    <row r="196" spans="2:7" ht="16.8" thickBot="1" x14ac:dyDescent="0.35">
      <c r="B196" s="24" t="s">
        <v>458</v>
      </c>
      <c r="C196" s="23" t="s">
        <v>408</v>
      </c>
      <c r="D196" s="158"/>
      <c r="E196" s="177"/>
      <c r="F196"/>
      <c r="G196" s="34">
        <f t="shared" si="2"/>
        <v>0</v>
      </c>
    </row>
    <row r="197" spans="2:7" ht="16.8" thickBot="1" x14ac:dyDescent="0.35">
      <c r="B197" s="24" t="s">
        <v>459</v>
      </c>
      <c r="C197" s="23" t="s">
        <v>409</v>
      </c>
      <c r="D197" s="158"/>
      <c r="E197" s="177"/>
      <c r="F197"/>
      <c r="G197" s="34">
        <f t="shared" si="2"/>
        <v>0</v>
      </c>
    </row>
    <row r="198" spans="2:7" ht="16.8" thickBot="1" x14ac:dyDescent="0.35">
      <c r="B198" s="24" t="s">
        <v>460</v>
      </c>
      <c r="C198" s="23" t="s">
        <v>410</v>
      </c>
      <c r="D198" s="158"/>
      <c r="E198" s="177"/>
      <c r="F198"/>
      <c r="G198" s="34">
        <f t="shared" ref="G198:G246" si="3">IF(AND(LEN(D198)&gt;1,LEN(D198)&lt;4),1,0)</f>
        <v>0</v>
      </c>
    </row>
    <row r="199" spans="2:7" ht="16.8" thickBot="1" x14ac:dyDescent="0.35">
      <c r="B199" s="24" t="s">
        <v>461</v>
      </c>
      <c r="C199" s="23" t="s">
        <v>411</v>
      </c>
      <c r="D199" s="158"/>
      <c r="E199" s="177"/>
      <c r="F199"/>
      <c r="G199" s="34">
        <f t="shared" si="3"/>
        <v>0</v>
      </c>
    </row>
    <row r="200" spans="2:7" ht="16.8" thickBot="1" x14ac:dyDescent="0.35">
      <c r="B200" s="24" t="s">
        <v>462</v>
      </c>
      <c r="C200" s="23" t="s">
        <v>412</v>
      </c>
      <c r="D200" s="158"/>
      <c r="E200" s="177"/>
      <c r="F200"/>
      <c r="G200" s="34">
        <f t="shared" si="3"/>
        <v>0</v>
      </c>
    </row>
    <row r="201" spans="2:7" ht="16.8" thickBot="1" x14ac:dyDescent="0.35">
      <c r="B201" s="32">
        <v>1.19</v>
      </c>
      <c r="C201" s="50" t="s">
        <v>413</v>
      </c>
      <c r="D201" s="189" t="s">
        <v>58</v>
      </c>
      <c r="E201" s="160" t="s">
        <v>0</v>
      </c>
    </row>
    <row r="202" spans="2:7" ht="33.75" customHeight="1" thickBot="1" x14ac:dyDescent="0.35">
      <c r="B202" s="56" t="s">
        <v>463</v>
      </c>
      <c r="C202" s="45" t="s">
        <v>414</v>
      </c>
      <c r="D202" s="169"/>
      <c r="E202" s="183"/>
    </row>
    <row r="203" spans="2:7" ht="16.8" thickBot="1" x14ac:dyDescent="0.35">
      <c r="B203" s="24" t="s">
        <v>464</v>
      </c>
      <c r="C203" s="23" t="s">
        <v>415</v>
      </c>
      <c r="D203" s="158"/>
      <c r="E203" s="177"/>
      <c r="G203" s="34">
        <f t="shared" si="3"/>
        <v>0</v>
      </c>
    </row>
    <row r="204" spans="2:7" ht="16.8" thickBot="1" x14ac:dyDescent="0.35">
      <c r="B204" s="24" t="s">
        <v>465</v>
      </c>
      <c r="C204" s="23" t="s">
        <v>416</v>
      </c>
      <c r="D204" s="158"/>
      <c r="E204" s="177"/>
      <c r="G204" s="34">
        <f t="shared" si="3"/>
        <v>0</v>
      </c>
    </row>
    <row r="205" spans="2:7" ht="16.8" thickBot="1" x14ac:dyDescent="0.35">
      <c r="B205" s="24" t="s">
        <v>466</v>
      </c>
      <c r="C205" s="23" t="s">
        <v>417</v>
      </c>
      <c r="D205" s="158"/>
      <c r="E205" s="177"/>
      <c r="G205" s="34">
        <f t="shared" si="3"/>
        <v>0</v>
      </c>
    </row>
    <row r="206" spans="2:7" ht="16.8" thickBot="1" x14ac:dyDescent="0.35">
      <c r="B206" s="24" t="s">
        <v>467</v>
      </c>
      <c r="C206" s="23" t="s">
        <v>418</v>
      </c>
      <c r="D206" s="158"/>
      <c r="E206" s="177"/>
      <c r="G206" s="34">
        <f t="shared" si="3"/>
        <v>0</v>
      </c>
    </row>
    <row r="207" spans="2:7" ht="16.8" thickBot="1" x14ac:dyDescent="0.35">
      <c r="B207" s="24" t="s">
        <v>468</v>
      </c>
      <c r="C207" s="23" t="s">
        <v>419</v>
      </c>
      <c r="D207" s="158"/>
      <c r="E207" s="177"/>
      <c r="G207" s="34">
        <f t="shared" si="3"/>
        <v>0</v>
      </c>
    </row>
    <row r="208" spans="2:7" ht="16.8" thickBot="1" x14ac:dyDescent="0.35">
      <c r="B208" s="24" t="s">
        <v>469</v>
      </c>
      <c r="C208" s="23" t="s">
        <v>420</v>
      </c>
      <c r="D208" s="158"/>
      <c r="E208" s="177"/>
      <c r="G208" s="34">
        <f t="shared" si="3"/>
        <v>0</v>
      </c>
    </row>
    <row r="209" spans="2:7" ht="16.8" thickBot="1" x14ac:dyDescent="0.35">
      <c r="B209" s="24" t="s">
        <v>470</v>
      </c>
      <c r="C209" s="23" t="s">
        <v>421</v>
      </c>
      <c r="D209" s="158"/>
      <c r="E209" s="177"/>
      <c r="G209" s="34">
        <f t="shared" si="3"/>
        <v>0</v>
      </c>
    </row>
    <row r="210" spans="2:7" ht="16.8" thickBot="1" x14ac:dyDescent="0.35">
      <c r="B210" s="24" t="s">
        <v>471</v>
      </c>
      <c r="C210" s="23" t="s">
        <v>422</v>
      </c>
      <c r="D210" s="158"/>
      <c r="E210" s="177"/>
      <c r="G210" s="34">
        <f t="shared" si="3"/>
        <v>0</v>
      </c>
    </row>
    <row r="211" spans="2:7" ht="16.8" thickBot="1" x14ac:dyDescent="0.35">
      <c r="B211" s="24" t="s">
        <v>472</v>
      </c>
      <c r="C211" s="23" t="s">
        <v>423</v>
      </c>
      <c r="D211" s="158"/>
      <c r="E211" s="177"/>
      <c r="G211" s="34">
        <f t="shared" si="3"/>
        <v>0</v>
      </c>
    </row>
    <row r="212" spans="2:7" ht="16.8" thickBot="1" x14ac:dyDescent="0.35">
      <c r="B212" s="24" t="s">
        <v>473</v>
      </c>
      <c r="C212" s="23" t="s">
        <v>424</v>
      </c>
      <c r="D212" s="158"/>
      <c r="E212" s="177"/>
      <c r="G212" s="34">
        <f t="shared" si="3"/>
        <v>0</v>
      </c>
    </row>
    <row r="213" spans="2:7" ht="16.8" thickBot="1" x14ac:dyDescent="0.35">
      <c r="B213" s="24" t="s">
        <v>474</v>
      </c>
      <c r="C213" s="23" t="s">
        <v>425</v>
      </c>
      <c r="D213" s="158"/>
      <c r="E213" s="177"/>
      <c r="G213" s="34">
        <f t="shared" si="3"/>
        <v>0</v>
      </c>
    </row>
    <row r="214" spans="2:7" ht="16.8" thickBot="1" x14ac:dyDescent="0.35">
      <c r="B214" s="24" t="s">
        <v>475</v>
      </c>
      <c r="C214" s="23" t="s">
        <v>426</v>
      </c>
      <c r="D214" s="158"/>
      <c r="E214" s="177"/>
      <c r="G214" s="34">
        <f t="shared" si="3"/>
        <v>0</v>
      </c>
    </row>
    <row r="215" spans="2:7" ht="16.8" thickBot="1" x14ac:dyDescent="0.35">
      <c r="B215" s="24" t="s">
        <v>476</v>
      </c>
      <c r="C215" s="23" t="s">
        <v>427</v>
      </c>
      <c r="D215" s="158"/>
      <c r="E215" s="177"/>
      <c r="G215" s="34">
        <f t="shared" si="3"/>
        <v>0</v>
      </c>
    </row>
    <row r="216" spans="2:7" ht="16.8" thickBot="1" x14ac:dyDescent="0.35">
      <c r="B216" s="24" t="s">
        <v>477</v>
      </c>
      <c r="C216" s="23" t="s">
        <v>428</v>
      </c>
      <c r="D216" s="158"/>
      <c r="E216" s="177"/>
      <c r="G216" s="34">
        <f t="shared" si="3"/>
        <v>0</v>
      </c>
    </row>
    <row r="217" spans="2:7" ht="16.8" thickBot="1" x14ac:dyDescent="0.35">
      <c r="B217" s="24" t="s">
        <v>478</v>
      </c>
      <c r="C217" s="23" t="s">
        <v>155</v>
      </c>
      <c r="D217" s="158"/>
      <c r="E217" s="177"/>
      <c r="G217" s="34">
        <f t="shared" si="3"/>
        <v>0</v>
      </c>
    </row>
    <row r="218" spans="2:7" ht="16.8" thickBot="1" x14ac:dyDescent="0.35">
      <c r="B218" s="24" t="s">
        <v>479</v>
      </c>
      <c r="C218" s="23" t="s">
        <v>429</v>
      </c>
      <c r="D218" s="158"/>
      <c r="E218" s="177"/>
      <c r="G218" s="34">
        <f t="shared" si="3"/>
        <v>0</v>
      </c>
    </row>
    <row r="219" spans="2:7" ht="16.8" thickBot="1" x14ac:dyDescent="0.35">
      <c r="B219" s="24" t="s">
        <v>480</v>
      </c>
      <c r="C219" s="23" t="s">
        <v>430</v>
      </c>
      <c r="D219" s="158"/>
      <c r="E219" s="177"/>
      <c r="G219" s="34">
        <f t="shared" si="3"/>
        <v>0</v>
      </c>
    </row>
    <row r="220" spans="2:7" ht="16.8" thickBot="1" x14ac:dyDescent="0.35">
      <c r="B220" s="32"/>
      <c r="C220" s="26" t="s">
        <v>431</v>
      </c>
      <c r="D220" s="189" t="s">
        <v>58</v>
      </c>
      <c r="E220" s="160" t="s">
        <v>0</v>
      </c>
    </row>
    <row r="221" spans="2:7" ht="33" thickBot="1" x14ac:dyDescent="0.35">
      <c r="B221" s="28">
        <v>1.2</v>
      </c>
      <c r="C221" s="45" t="s">
        <v>432</v>
      </c>
      <c r="D221" s="169"/>
      <c r="E221" s="183"/>
    </row>
    <row r="222" spans="2:7" ht="18" customHeight="1" thickBot="1" x14ac:dyDescent="0.35">
      <c r="B222" s="68"/>
      <c r="C222" s="44" t="s">
        <v>433</v>
      </c>
      <c r="D222" s="158"/>
      <c r="E222" s="177"/>
      <c r="G222" s="34">
        <f t="shared" si="3"/>
        <v>0</v>
      </c>
    </row>
    <row r="223" spans="2:7" ht="16.8" thickBot="1" x14ac:dyDescent="0.35">
      <c r="B223" s="69"/>
      <c r="C223" s="44" t="s">
        <v>434</v>
      </c>
      <c r="D223" s="158"/>
      <c r="E223" s="177"/>
      <c r="G223" s="34">
        <f t="shared" si="3"/>
        <v>0</v>
      </c>
    </row>
    <row r="224" spans="2:7" ht="16.8" thickBot="1" x14ac:dyDescent="0.35">
      <c r="B224" s="71" t="s">
        <v>481</v>
      </c>
      <c r="C224" s="44" t="s">
        <v>435</v>
      </c>
      <c r="D224" s="158"/>
      <c r="E224" s="177"/>
      <c r="G224" s="34">
        <f t="shared" si="3"/>
        <v>0</v>
      </c>
    </row>
    <row r="225" spans="2:7" ht="16.8" thickBot="1" x14ac:dyDescent="0.35">
      <c r="B225" s="69"/>
      <c r="C225" s="44" t="s">
        <v>436</v>
      </c>
      <c r="D225" s="158"/>
      <c r="E225" s="177"/>
      <c r="G225" s="34">
        <f t="shared" si="3"/>
        <v>0</v>
      </c>
    </row>
    <row r="226" spans="2:7" ht="16.8" thickBot="1" x14ac:dyDescent="0.35">
      <c r="B226" s="70"/>
      <c r="C226" s="23" t="s">
        <v>437</v>
      </c>
      <c r="D226" s="158"/>
      <c r="E226" s="177"/>
      <c r="G226" s="34">
        <f t="shared" si="3"/>
        <v>0</v>
      </c>
    </row>
    <row r="227" spans="2:7" ht="16.8" thickBot="1" x14ac:dyDescent="0.35">
      <c r="B227" s="32">
        <v>1.21</v>
      </c>
      <c r="C227" s="50" t="s">
        <v>208</v>
      </c>
      <c r="D227" s="174"/>
      <c r="E227" s="188"/>
    </row>
    <row r="228" spans="2:7" ht="33" thickBot="1" x14ac:dyDescent="0.35">
      <c r="B228" s="24" t="s">
        <v>482</v>
      </c>
      <c r="C228" s="23" t="s">
        <v>438</v>
      </c>
      <c r="D228" s="158"/>
      <c r="E228" s="177"/>
      <c r="G228" s="34">
        <f t="shared" si="3"/>
        <v>0</v>
      </c>
    </row>
    <row r="229" spans="2:7" ht="33" thickBot="1" x14ac:dyDescent="0.35">
      <c r="B229" s="24" t="s">
        <v>483</v>
      </c>
      <c r="C229" s="23" t="s">
        <v>439</v>
      </c>
      <c r="D229" s="158"/>
      <c r="E229" s="177"/>
      <c r="G229" s="34">
        <f t="shared" si="3"/>
        <v>0</v>
      </c>
    </row>
    <row r="230" spans="2:7" ht="16.8" thickBot="1" x14ac:dyDescent="0.35">
      <c r="B230" s="24" t="s">
        <v>484</v>
      </c>
      <c r="C230" s="23" t="s">
        <v>440</v>
      </c>
      <c r="D230" s="158"/>
      <c r="E230" s="177"/>
      <c r="G230" s="34">
        <f t="shared" si="3"/>
        <v>0</v>
      </c>
    </row>
    <row r="231" spans="2:7" ht="33" thickBot="1" x14ac:dyDescent="0.35">
      <c r="B231" s="24" t="s">
        <v>485</v>
      </c>
      <c r="C231" s="23" t="s">
        <v>441</v>
      </c>
      <c r="D231" s="158"/>
      <c r="E231" s="177"/>
      <c r="G231" s="34">
        <f t="shared" si="3"/>
        <v>0</v>
      </c>
    </row>
    <row r="232" spans="2:7" ht="16.8" thickBot="1" x14ac:dyDescent="0.35">
      <c r="B232" s="24" t="s">
        <v>486</v>
      </c>
      <c r="C232" s="23" t="s">
        <v>442</v>
      </c>
      <c r="D232" s="158"/>
      <c r="E232" s="177"/>
      <c r="G232" s="34">
        <f t="shared" si="3"/>
        <v>0</v>
      </c>
    </row>
    <row r="233" spans="2:7" ht="16.8" thickBot="1" x14ac:dyDescent="0.35">
      <c r="B233" s="24" t="s">
        <v>487</v>
      </c>
      <c r="C233" s="23" t="s">
        <v>443</v>
      </c>
      <c r="D233" s="158"/>
      <c r="E233" s="177"/>
      <c r="G233" s="34">
        <f t="shared" si="3"/>
        <v>0</v>
      </c>
    </row>
    <row r="234" spans="2:7" ht="33" thickBot="1" x14ac:dyDescent="0.35">
      <c r="B234" s="24" t="s">
        <v>488</v>
      </c>
      <c r="C234" s="23" t="s">
        <v>444</v>
      </c>
      <c r="D234" s="158"/>
      <c r="E234" s="177"/>
      <c r="G234" s="34">
        <f t="shared" si="3"/>
        <v>0</v>
      </c>
    </row>
    <row r="235" spans="2:7" ht="16.8" thickBot="1" x14ac:dyDescent="0.35">
      <c r="B235" s="32" t="s">
        <v>489</v>
      </c>
      <c r="C235" s="50" t="s">
        <v>445</v>
      </c>
      <c r="D235" s="174"/>
      <c r="E235" s="188"/>
    </row>
    <row r="236" spans="2:7" ht="33" thickBot="1" x14ac:dyDescent="0.35">
      <c r="B236" s="24" t="s">
        <v>490</v>
      </c>
      <c r="C236" s="23" t="s">
        <v>446</v>
      </c>
      <c r="D236" s="158"/>
      <c r="E236" s="177"/>
      <c r="G236" s="34">
        <f t="shared" si="3"/>
        <v>0</v>
      </c>
    </row>
    <row r="237" spans="2:7" ht="16.8" thickBot="1" x14ac:dyDescent="0.35">
      <c r="B237" s="24" t="s">
        <v>491</v>
      </c>
      <c r="C237" s="23" t="s">
        <v>447</v>
      </c>
      <c r="D237" s="158"/>
      <c r="E237" s="177"/>
      <c r="G237" s="34">
        <f t="shared" si="3"/>
        <v>0</v>
      </c>
    </row>
    <row r="238" spans="2:7" ht="16.8" thickBot="1" x14ac:dyDescent="0.35">
      <c r="B238" s="24" t="s">
        <v>492</v>
      </c>
      <c r="C238" s="23" t="s">
        <v>448</v>
      </c>
      <c r="D238" s="158"/>
      <c r="E238" s="177"/>
      <c r="G238" s="34">
        <f t="shared" si="3"/>
        <v>0</v>
      </c>
    </row>
    <row r="239" spans="2:7" ht="16.8" thickBot="1" x14ac:dyDescent="0.35">
      <c r="B239" s="24" t="s">
        <v>493</v>
      </c>
      <c r="C239" s="23" t="s">
        <v>449</v>
      </c>
      <c r="D239" s="158"/>
      <c r="E239" s="177"/>
      <c r="G239" s="34">
        <f t="shared" si="3"/>
        <v>0</v>
      </c>
    </row>
    <row r="240" spans="2:7" ht="16.8" thickBot="1" x14ac:dyDescent="0.35">
      <c r="B240" s="24" t="s">
        <v>494</v>
      </c>
      <c r="C240" s="23" t="s">
        <v>450</v>
      </c>
      <c r="D240" s="158"/>
      <c r="E240" s="177"/>
      <c r="G240" s="34">
        <f t="shared" si="3"/>
        <v>0</v>
      </c>
    </row>
    <row r="241" spans="2:8" ht="16.8" thickBot="1" x14ac:dyDescent="0.35">
      <c r="B241" s="32" t="s">
        <v>495</v>
      </c>
      <c r="C241" s="50" t="s">
        <v>451</v>
      </c>
      <c r="D241" s="174"/>
      <c r="E241" s="188"/>
    </row>
    <row r="242" spans="2:8" ht="16.8" thickBot="1" x14ac:dyDescent="0.35">
      <c r="B242" s="24" t="s">
        <v>496</v>
      </c>
      <c r="C242" s="23" t="s">
        <v>452</v>
      </c>
      <c r="D242" s="158"/>
      <c r="E242" s="177"/>
      <c r="G242" s="34">
        <f t="shared" si="3"/>
        <v>0</v>
      </c>
    </row>
    <row r="243" spans="2:8" ht="16.8" thickBot="1" x14ac:dyDescent="0.35">
      <c r="B243" s="24" t="s">
        <v>497</v>
      </c>
      <c r="C243" s="23" t="s">
        <v>453</v>
      </c>
      <c r="D243" s="158"/>
      <c r="E243" s="177"/>
      <c r="G243" s="34">
        <f t="shared" si="3"/>
        <v>0</v>
      </c>
    </row>
    <row r="244" spans="2:8" ht="16.8" thickBot="1" x14ac:dyDescent="0.35">
      <c r="B244" s="24" t="s">
        <v>498</v>
      </c>
      <c r="C244" s="23" t="s">
        <v>454</v>
      </c>
      <c r="D244" s="158"/>
      <c r="E244" s="177"/>
      <c r="G244" s="34">
        <f t="shared" si="3"/>
        <v>0</v>
      </c>
    </row>
    <row r="245" spans="2:8" ht="16.8" thickBot="1" x14ac:dyDescent="0.35">
      <c r="B245" s="24" t="s">
        <v>499</v>
      </c>
      <c r="C245" s="23" t="s">
        <v>455</v>
      </c>
      <c r="D245" s="158"/>
      <c r="E245" s="177"/>
      <c r="G245" s="34">
        <f t="shared" si="3"/>
        <v>0</v>
      </c>
    </row>
    <row r="246" spans="2:8" ht="33" thickBot="1" x14ac:dyDescent="0.35">
      <c r="B246" s="24" t="s">
        <v>500</v>
      </c>
      <c r="C246" s="23" t="s">
        <v>456</v>
      </c>
      <c r="D246" s="158"/>
      <c r="E246" s="177"/>
      <c r="G246" s="34">
        <f t="shared" si="3"/>
        <v>0</v>
      </c>
    </row>
    <row r="247" spans="2:8" ht="16.2" x14ac:dyDescent="0.3">
      <c r="B247" s="67"/>
      <c r="D247" s="175"/>
    </row>
    <row r="248" spans="2:8" x14ac:dyDescent="0.3">
      <c r="H248" s="247"/>
    </row>
  </sheetData>
  <sheetProtection algorithmName="SHA-512" hashValue="G6yCZmB3R0B4nzjmn9OLHPx1+NmO8mRBL3+UurHfeyZgehME37jBwkL7y15HHBCiioNifnILQRvekp3d8rzATA==" saltValue="x6a07lHZkhnnvETONcIPog==" spinCount="100000" sheet="1" objects="1" scenarios="1" selectLockedCells="1"/>
  <mergeCells count="1">
    <mergeCell ref="B184:B191"/>
  </mergeCells>
  <pageMargins left="0.7" right="0.7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 tint="0.39997558519241921"/>
  </sheetPr>
  <dimension ref="B1:J25"/>
  <sheetViews>
    <sheetView showGridLines="0" zoomScale="85" zoomScaleNormal="85" workbookViewId="0">
      <selection activeCell="D21" sqref="D21"/>
    </sheetView>
  </sheetViews>
  <sheetFormatPr defaultRowHeight="14.4" x14ac:dyDescent="0.3"/>
  <cols>
    <col min="1" max="1" width="5.33203125" customWidth="1"/>
    <col min="2" max="2" width="8" style="6" customWidth="1"/>
    <col min="3" max="3" width="67.88671875" customWidth="1"/>
    <col min="4" max="4" width="13.88671875" style="190" customWidth="1"/>
    <col min="5" max="5" width="15.44140625" customWidth="1"/>
    <col min="6" max="6" width="10.109375" customWidth="1"/>
    <col min="7" max="7" width="9.109375" hidden="1" customWidth="1"/>
    <col min="8" max="8" width="0" hidden="1" customWidth="1"/>
  </cols>
  <sheetData>
    <row r="1" spans="2:10" ht="46.5" customHeight="1" thickBot="1" x14ac:dyDescent="0.35"/>
    <row r="2" spans="2:10" ht="20.25" customHeight="1" thickBot="1" x14ac:dyDescent="0.4">
      <c r="B2" s="118"/>
      <c r="C2" s="118" t="s">
        <v>1513</v>
      </c>
      <c r="D2" s="229" t="s">
        <v>366</v>
      </c>
      <c r="E2" s="229" t="s">
        <v>285</v>
      </c>
    </row>
    <row r="3" spans="2:10" ht="21" customHeight="1" thickBot="1" x14ac:dyDescent="0.35">
      <c r="B3" s="154"/>
      <c r="C3" s="104"/>
      <c r="D3" s="191">
        <f>E3/G3</f>
        <v>0</v>
      </c>
      <c r="E3" s="131">
        <f>SUBTOTAL(9,G5:G25)</f>
        <v>0</v>
      </c>
      <c r="G3" s="6">
        <f>COUNTA(G5:G25)</f>
        <v>11</v>
      </c>
      <c r="J3" t="s">
        <v>3</v>
      </c>
    </row>
    <row r="4" spans="2:10" ht="16.8" thickBot="1" x14ac:dyDescent="0.35">
      <c r="B4" s="51">
        <v>2</v>
      </c>
      <c r="C4" s="51" t="s">
        <v>501</v>
      </c>
      <c r="D4" s="163" t="s">
        <v>58</v>
      </c>
      <c r="E4" s="160" t="s">
        <v>0</v>
      </c>
    </row>
    <row r="5" spans="2:10" ht="16.8" thickBot="1" x14ac:dyDescent="0.35">
      <c r="B5" s="155">
        <v>2.1</v>
      </c>
      <c r="C5" s="112" t="s">
        <v>502</v>
      </c>
      <c r="D5" s="158"/>
      <c r="E5" s="230"/>
      <c r="G5" s="34">
        <f>IF(AND(LEN(D5)&gt;1,LEN(D5)&lt;4),1,0)</f>
        <v>0</v>
      </c>
    </row>
    <row r="6" spans="2:10" ht="16.8" thickBot="1" x14ac:dyDescent="0.35">
      <c r="B6" s="51"/>
      <c r="C6" s="111" t="s">
        <v>503</v>
      </c>
      <c r="D6" s="201"/>
      <c r="E6" s="51"/>
    </row>
    <row r="7" spans="2:10" ht="16.8" thickBot="1" x14ac:dyDescent="0.35">
      <c r="B7" s="155">
        <v>2.2000000000000002</v>
      </c>
      <c r="C7" s="112" t="s">
        <v>504</v>
      </c>
      <c r="D7" s="158"/>
      <c r="E7" s="230"/>
      <c r="G7" s="34">
        <f>IF(AND(LEN(D7)&gt;1,LEN(D7)&lt;4),1,0)</f>
        <v>0</v>
      </c>
    </row>
    <row r="8" spans="2:10" ht="16.8" thickBot="1" x14ac:dyDescent="0.35">
      <c r="B8" s="51"/>
      <c r="C8" s="111" t="s">
        <v>505</v>
      </c>
      <c r="D8" s="201"/>
      <c r="E8" s="51"/>
    </row>
    <row r="9" spans="2:10" ht="16.8" thickBot="1" x14ac:dyDescent="0.35">
      <c r="B9" s="155">
        <v>2.2999999999999998</v>
      </c>
      <c r="C9" s="112" t="s">
        <v>506</v>
      </c>
      <c r="D9" s="158"/>
      <c r="E9" s="230"/>
      <c r="G9" s="34">
        <f>IF(AND(LEN(D9)&gt;1,LEN(D9)&lt;4),1,0)</f>
        <v>0</v>
      </c>
    </row>
    <row r="10" spans="2:10" ht="16.8" thickBot="1" x14ac:dyDescent="0.35">
      <c r="B10" s="51"/>
      <c r="C10" s="111" t="s">
        <v>507</v>
      </c>
      <c r="D10" s="201"/>
      <c r="E10" s="51"/>
    </row>
    <row r="11" spans="2:10" ht="16.8" thickBot="1" x14ac:dyDescent="0.35">
      <c r="B11" s="155">
        <v>2.4</v>
      </c>
      <c r="C11" s="112" t="s">
        <v>508</v>
      </c>
      <c r="D11" s="158"/>
      <c r="E11" s="230"/>
      <c r="G11" s="34">
        <f>IF(AND(LEN(D11)&gt;1,LEN(D11)&lt;4),1,0)</f>
        <v>0</v>
      </c>
    </row>
    <row r="12" spans="2:10" ht="16.8" thickBot="1" x14ac:dyDescent="0.35">
      <c r="B12" s="51"/>
      <c r="C12" s="111" t="s">
        <v>509</v>
      </c>
      <c r="D12" s="201"/>
      <c r="E12" s="51"/>
    </row>
    <row r="13" spans="2:10" ht="16.8" thickBot="1" x14ac:dyDescent="0.35">
      <c r="B13" s="155">
        <v>2.5</v>
      </c>
      <c r="C13" s="112" t="s">
        <v>510</v>
      </c>
      <c r="D13" s="158"/>
      <c r="E13" s="230"/>
      <c r="G13" s="34">
        <f>IF(AND(LEN(D13)&gt;1,LEN(D13)&lt;4),1,0)</f>
        <v>0</v>
      </c>
    </row>
    <row r="14" spans="2:10" ht="16.8" thickBot="1" x14ac:dyDescent="0.35">
      <c r="B14" s="51"/>
      <c r="C14" s="111" t="s">
        <v>511</v>
      </c>
      <c r="D14" s="201"/>
      <c r="E14" s="51"/>
    </row>
    <row r="15" spans="2:10" ht="16.8" thickBot="1" x14ac:dyDescent="0.35">
      <c r="B15" s="155">
        <v>2.6</v>
      </c>
      <c r="C15" s="112" t="s">
        <v>512</v>
      </c>
      <c r="D15" s="158"/>
      <c r="E15" s="230"/>
      <c r="G15" s="34">
        <f>IF(AND(LEN(D15)&gt;1,LEN(D15)&lt;4),1,0)</f>
        <v>0</v>
      </c>
    </row>
    <row r="16" spans="2:10" ht="16.8" thickBot="1" x14ac:dyDescent="0.35">
      <c r="B16" s="51"/>
      <c r="C16" s="111" t="s">
        <v>513</v>
      </c>
      <c r="D16" s="201"/>
      <c r="E16" s="51"/>
    </row>
    <row r="17" spans="2:7" ht="16.8" thickBot="1" x14ac:dyDescent="0.35">
      <c r="B17" s="155">
        <v>2.7</v>
      </c>
      <c r="C17" s="112" t="s">
        <v>514</v>
      </c>
      <c r="D17" s="158"/>
      <c r="E17" s="230"/>
      <c r="G17" s="34">
        <f>IF(AND(LEN(D17)&gt;1,LEN(D17)&lt;4),1,0)</f>
        <v>0</v>
      </c>
    </row>
    <row r="18" spans="2:7" ht="16.8" thickBot="1" x14ac:dyDescent="0.35">
      <c r="B18" s="51"/>
      <c r="C18" s="111" t="s">
        <v>515</v>
      </c>
      <c r="D18" s="201"/>
      <c r="E18" s="51"/>
    </row>
    <row r="19" spans="2:7" ht="16.8" thickBot="1" x14ac:dyDescent="0.35">
      <c r="B19" s="155">
        <v>2.8</v>
      </c>
      <c r="C19" s="112" t="s">
        <v>516</v>
      </c>
      <c r="D19" s="158"/>
      <c r="E19" s="230"/>
      <c r="G19" s="34">
        <f>IF(AND(LEN(D19)&gt;1,LEN(D19)&lt;4),1,0)</f>
        <v>0</v>
      </c>
    </row>
    <row r="20" spans="2:7" ht="16.8" thickBot="1" x14ac:dyDescent="0.35">
      <c r="B20" s="51"/>
      <c r="C20" s="111" t="s">
        <v>517</v>
      </c>
      <c r="D20" s="201"/>
      <c r="E20" s="51"/>
    </row>
    <row r="21" spans="2:7" ht="16.8" thickBot="1" x14ac:dyDescent="0.35">
      <c r="B21" s="155">
        <v>2.9</v>
      </c>
      <c r="C21" s="112" t="s">
        <v>518</v>
      </c>
      <c r="D21" s="158"/>
      <c r="E21" s="230"/>
      <c r="G21" s="34">
        <f>IF(AND(LEN(D21)&gt;1,LEN(D21)&lt;4),1,0)</f>
        <v>0</v>
      </c>
    </row>
    <row r="22" spans="2:7" ht="16.8" thickBot="1" x14ac:dyDescent="0.35">
      <c r="B22" s="51"/>
      <c r="C22" s="111" t="s">
        <v>519</v>
      </c>
      <c r="D22" s="201"/>
      <c r="E22" s="51"/>
    </row>
    <row r="23" spans="2:7" ht="16.8" thickBot="1" x14ac:dyDescent="0.35">
      <c r="B23" s="156">
        <v>2.1</v>
      </c>
      <c r="C23" s="112" t="s">
        <v>520</v>
      </c>
      <c r="D23" s="158"/>
      <c r="E23" s="230"/>
      <c r="G23" s="34">
        <f>IF(AND(LEN(D23)&gt;1,LEN(D23)&lt;4),1,0)</f>
        <v>0</v>
      </c>
    </row>
    <row r="24" spans="2:7" ht="16.8" thickBot="1" x14ac:dyDescent="0.35">
      <c r="B24" s="51"/>
      <c r="C24" s="111" t="s">
        <v>521</v>
      </c>
      <c r="D24" s="201"/>
      <c r="E24" s="51" t="s">
        <v>3</v>
      </c>
    </row>
    <row r="25" spans="2:7" ht="16.8" thickBot="1" x14ac:dyDescent="0.35">
      <c r="B25" s="155">
        <v>2.11</v>
      </c>
      <c r="C25" s="112" t="s">
        <v>522</v>
      </c>
      <c r="D25" s="158"/>
      <c r="E25" s="230"/>
      <c r="G25" s="34">
        <f>IF(AND(LEN(D25)&gt;1,LEN(D25)&lt;4),1,0)</f>
        <v>0</v>
      </c>
    </row>
  </sheetData>
  <sheetProtection algorithmName="SHA-512" hashValue="XyNsKIPOjGtlPYao9XhI4tilZBXfnzrgavKG2ocbRVaRh+D02GGTreAl9Q/BmwAQj1E2uZpZMZK9SaKAZyC1cQ==" saltValue="MivoG+IgQvQWgo5m9toZrA==" spinCount="100000" sheet="1" objects="1" scenarios="1" selectLockedCells="1"/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4" tint="0.39997558519241921"/>
  </sheetPr>
  <dimension ref="B1:G56"/>
  <sheetViews>
    <sheetView showGridLines="0" showRowColHeaders="0" zoomScale="70" zoomScaleNormal="70" workbookViewId="0">
      <selection activeCell="D16" sqref="D16"/>
    </sheetView>
  </sheetViews>
  <sheetFormatPr defaultRowHeight="14.4" x14ac:dyDescent="0.3"/>
  <cols>
    <col min="1" max="1" width="13.109375" customWidth="1"/>
    <col min="2" max="2" width="13.44140625" bestFit="1" customWidth="1"/>
    <col min="3" max="3" width="98" customWidth="1"/>
    <col min="4" max="4" width="12.109375" customWidth="1"/>
    <col min="5" max="5" width="15.6640625" customWidth="1"/>
    <col min="6" max="6" width="15.44140625" customWidth="1"/>
    <col min="7" max="7" width="9.109375" hidden="1" customWidth="1"/>
  </cols>
  <sheetData>
    <row r="1" spans="2:7" ht="63" customHeight="1" thickBot="1" x14ac:dyDescent="0.35"/>
    <row r="2" spans="2:7" ht="33" customHeight="1" thickBot="1" x14ac:dyDescent="0.35">
      <c r="B2" s="51" t="s">
        <v>3</v>
      </c>
      <c r="C2" s="19" t="s">
        <v>47</v>
      </c>
      <c r="D2" s="120" t="s">
        <v>366</v>
      </c>
      <c r="E2" s="120" t="s">
        <v>285</v>
      </c>
    </row>
    <row r="3" spans="2:7" ht="23.25" customHeight="1" thickBot="1" x14ac:dyDescent="0.35">
      <c r="B3" s="104"/>
      <c r="C3" s="94"/>
      <c r="D3" s="192">
        <f>E3/G3</f>
        <v>0</v>
      </c>
      <c r="E3" s="131">
        <f>SUBTOTAL(9,G6:G54)</f>
        <v>0</v>
      </c>
      <c r="G3" s="34">
        <f>COUNTA(G6:G54)</f>
        <v>43</v>
      </c>
    </row>
    <row r="4" spans="2:7" ht="16.8" thickBot="1" x14ac:dyDescent="0.35">
      <c r="B4" s="32">
        <v>3</v>
      </c>
      <c r="C4" s="25" t="s">
        <v>523</v>
      </c>
      <c r="D4" s="163" t="s">
        <v>58</v>
      </c>
      <c r="E4" s="160" t="s">
        <v>0</v>
      </c>
    </row>
    <row r="5" spans="2:7" ht="16.8" thickBot="1" x14ac:dyDescent="0.35">
      <c r="B5" s="56" t="s">
        <v>725</v>
      </c>
      <c r="C5" s="45" t="s">
        <v>524</v>
      </c>
      <c r="D5" s="46"/>
      <c r="E5" s="47"/>
    </row>
    <row r="6" spans="2:7" ht="16.8" thickBot="1" x14ac:dyDescent="0.35">
      <c r="B6" s="24" t="s">
        <v>707</v>
      </c>
      <c r="C6" s="23" t="s">
        <v>525</v>
      </c>
      <c r="D6" s="158"/>
      <c r="E6" s="177"/>
      <c r="G6" s="34">
        <f>IF(AND(LEN(D6)&gt;1,LEN(D6)&lt;4),1,0)</f>
        <v>0</v>
      </c>
    </row>
    <row r="7" spans="2:7" ht="16.8" thickBot="1" x14ac:dyDescent="0.35">
      <c r="B7" s="24" t="s">
        <v>708</v>
      </c>
      <c r="C7" s="23" t="s">
        <v>526</v>
      </c>
      <c r="D7" s="158"/>
      <c r="E7" s="177"/>
      <c r="G7" s="34">
        <f t="shared" ref="G7:G23" si="0">IF(AND(LEN(D7)&gt;1,LEN(D7)&lt;4),1,0)</f>
        <v>0</v>
      </c>
    </row>
    <row r="8" spans="2:7" ht="16.8" thickBot="1" x14ac:dyDescent="0.35">
      <c r="B8" s="24" t="s">
        <v>709</v>
      </c>
      <c r="C8" s="23" t="s">
        <v>527</v>
      </c>
      <c r="D8" s="158"/>
      <c r="E8" s="177"/>
      <c r="G8" s="34">
        <f t="shared" si="0"/>
        <v>0</v>
      </c>
    </row>
    <row r="9" spans="2:7" ht="16.8" thickBot="1" x14ac:dyDescent="0.35">
      <c r="B9" s="24" t="s">
        <v>710</v>
      </c>
      <c r="C9" s="23" t="s">
        <v>528</v>
      </c>
      <c r="D9" s="158"/>
      <c r="E9" s="177"/>
      <c r="G9" s="34">
        <f t="shared" si="0"/>
        <v>0</v>
      </c>
    </row>
    <row r="10" spans="2:7" ht="16.8" thickBot="1" x14ac:dyDescent="0.35">
      <c r="B10" s="24" t="s">
        <v>711</v>
      </c>
      <c r="C10" s="23" t="s">
        <v>529</v>
      </c>
      <c r="D10" s="158"/>
      <c r="E10" s="177"/>
      <c r="G10" s="34">
        <f t="shared" si="0"/>
        <v>0</v>
      </c>
    </row>
    <row r="11" spans="2:7" ht="16.8" thickBot="1" x14ac:dyDescent="0.35">
      <c r="B11" s="24" t="s">
        <v>712</v>
      </c>
      <c r="C11" s="23" t="s">
        <v>530</v>
      </c>
      <c r="D11" s="158"/>
      <c r="E11" s="177"/>
      <c r="G11" s="34">
        <f t="shared" si="0"/>
        <v>0</v>
      </c>
    </row>
    <row r="12" spans="2:7" ht="16.8" thickBot="1" x14ac:dyDescent="0.35">
      <c r="B12" s="24" t="s">
        <v>713</v>
      </c>
      <c r="C12" s="23" t="s">
        <v>531</v>
      </c>
      <c r="D12" s="158"/>
      <c r="E12" s="177"/>
      <c r="G12" s="34">
        <f t="shared" si="0"/>
        <v>0</v>
      </c>
    </row>
    <row r="13" spans="2:7" ht="16.8" thickBot="1" x14ac:dyDescent="0.35">
      <c r="B13" s="24" t="s">
        <v>714</v>
      </c>
      <c r="C13" s="23" t="s">
        <v>532</v>
      </c>
      <c r="D13" s="158"/>
      <c r="E13" s="177"/>
      <c r="G13" s="34">
        <f t="shared" si="0"/>
        <v>0</v>
      </c>
    </row>
    <row r="14" spans="2:7" ht="16.8" thickBot="1" x14ac:dyDescent="0.35">
      <c r="B14" s="24" t="s">
        <v>715</v>
      </c>
      <c r="C14" s="23" t="s">
        <v>533</v>
      </c>
      <c r="D14" s="158"/>
      <c r="E14" s="177"/>
      <c r="G14" s="34">
        <f t="shared" si="0"/>
        <v>0</v>
      </c>
    </row>
    <row r="15" spans="2:7" ht="16.8" thickBot="1" x14ac:dyDescent="0.35">
      <c r="B15" s="24" t="s">
        <v>716</v>
      </c>
      <c r="C15" s="23" t="s">
        <v>534</v>
      </c>
      <c r="D15" s="158"/>
      <c r="E15" s="177"/>
      <c r="G15" s="34">
        <f t="shared" si="0"/>
        <v>0</v>
      </c>
    </row>
    <row r="16" spans="2:7" ht="16.8" thickBot="1" x14ac:dyDescent="0.35">
      <c r="B16" s="24" t="s">
        <v>717</v>
      </c>
      <c r="C16" s="23" t="s">
        <v>535</v>
      </c>
      <c r="D16" s="158"/>
      <c r="E16" s="177"/>
      <c r="G16" s="34">
        <f t="shared" si="0"/>
        <v>0</v>
      </c>
    </row>
    <row r="17" spans="2:7" ht="16.8" thickBot="1" x14ac:dyDescent="0.35">
      <c r="B17" s="24" t="s">
        <v>718</v>
      </c>
      <c r="C17" s="23" t="s">
        <v>536</v>
      </c>
      <c r="D17" s="158"/>
      <c r="E17" s="177"/>
      <c r="G17" s="34">
        <f t="shared" si="0"/>
        <v>0</v>
      </c>
    </row>
    <row r="18" spans="2:7" ht="16.8" thickBot="1" x14ac:dyDescent="0.35">
      <c r="B18" s="24" t="s">
        <v>719</v>
      </c>
      <c r="C18" s="23" t="s">
        <v>537</v>
      </c>
      <c r="D18" s="158"/>
      <c r="E18" s="177"/>
      <c r="G18" s="34">
        <f t="shared" si="0"/>
        <v>0</v>
      </c>
    </row>
    <row r="19" spans="2:7" ht="16.8" thickBot="1" x14ac:dyDescent="0.35">
      <c r="B19" s="24" t="s">
        <v>720</v>
      </c>
      <c r="C19" s="23" t="s">
        <v>538</v>
      </c>
      <c r="D19" s="158"/>
      <c r="E19" s="177"/>
      <c r="G19" s="34">
        <f t="shared" si="0"/>
        <v>0</v>
      </c>
    </row>
    <row r="20" spans="2:7" ht="16.8" thickBot="1" x14ac:dyDescent="0.35">
      <c r="B20" s="24" t="s">
        <v>721</v>
      </c>
      <c r="C20" s="23" t="s">
        <v>539</v>
      </c>
      <c r="D20" s="158"/>
      <c r="E20" s="177"/>
      <c r="G20" s="34">
        <f t="shared" si="0"/>
        <v>0</v>
      </c>
    </row>
    <row r="21" spans="2:7" ht="16.8" thickBot="1" x14ac:dyDescent="0.35">
      <c r="B21" s="24" t="s">
        <v>722</v>
      </c>
      <c r="C21" s="23" t="s">
        <v>540</v>
      </c>
      <c r="D21" s="158"/>
      <c r="E21" s="177"/>
      <c r="G21" s="34">
        <f t="shared" si="0"/>
        <v>0</v>
      </c>
    </row>
    <row r="22" spans="2:7" ht="16.8" thickBot="1" x14ac:dyDescent="0.35">
      <c r="B22" s="24" t="s">
        <v>723</v>
      </c>
      <c r="C22" s="23" t="s">
        <v>541</v>
      </c>
      <c r="D22" s="158"/>
      <c r="E22" s="177"/>
      <c r="G22" s="34">
        <f t="shared" si="0"/>
        <v>0</v>
      </c>
    </row>
    <row r="23" spans="2:7" ht="16.8" thickBot="1" x14ac:dyDescent="0.35">
      <c r="B23" s="24" t="s">
        <v>724</v>
      </c>
      <c r="C23" s="23" t="s">
        <v>542</v>
      </c>
      <c r="D23" s="158"/>
      <c r="E23" s="177"/>
      <c r="G23" s="34">
        <f t="shared" si="0"/>
        <v>0</v>
      </c>
    </row>
    <row r="24" spans="2:7" ht="16.8" thickBot="1" x14ac:dyDescent="0.35">
      <c r="B24" s="32">
        <v>3.2</v>
      </c>
      <c r="C24" s="25" t="s">
        <v>543</v>
      </c>
      <c r="D24" s="163" t="s">
        <v>58</v>
      </c>
      <c r="E24" s="160" t="s">
        <v>0</v>
      </c>
    </row>
    <row r="25" spans="2:7" ht="16.8" thickBot="1" x14ac:dyDescent="0.35">
      <c r="B25" s="24" t="s">
        <v>726</v>
      </c>
      <c r="C25" s="23" t="s">
        <v>544</v>
      </c>
      <c r="D25" s="158"/>
      <c r="E25" s="177"/>
      <c r="G25" s="34">
        <f>IF(AND(LEN(D25)&gt;1,LEN(D25)&lt;4),1,0)</f>
        <v>0</v>
      </c>
    </row>
    <row r="26" spans="2:7" ht="16.8" thickBot="1" x14ac:dyDescent="0.35">
      <c r="B26" s="74" t="s">
        <v>727</v>
      </c>
      <c r="C26" s="39" t="s">
        <v>2</v>
      </c>
      <c r="D26" s="40"/>
      <c r="E26" s="41"/>
    </row>
    <row r="27" spans="2:7" ht="16.8" thickBot="1" x14ac:dyDescent="0.35">
      <c r="B27" s="56" t="s">
        <v>728</v>
      </c>
      <c r="C27" s="45" t="s">
        <v>545</v>
      </c>
      <c r="D27" s="46"/>
      <c r="E27" s="47"/>
    </row>
    <row r="28" spans="2:7" ht="16.8" thickBot="1" x14ac:dyDescent="0.35">
      <c r="B28" s="24" t="s">
        <v>729</v>
      </c>
      <c r="C28" s="23" t="s">
        <v>546</v>
      </c>
      <c r="D28" s="158"/>
      <c r="E28" s="177"/>
      <c r="G28" s="34">
        <f t="shared" ref="G28:G33" si="1">IF(AND(LEN(D28)&gt;1,LEN(D28)&lt;4),1,0)</f>
        <v>0</v>
      </c>
    </row>
    <row r="29" spans="2:7" ht="16.8" thickBot="1" x14ac:dyDescent="0.35">
      <c r="B29" s="24" t="s">
        <v>730</v>
      </c>
      <c r="C29" s="23" t="s">
        <v>547</v>
      </c>
      <c r="D29" s="158"/>
      <c r="E29" s="177"/>
      <c r="G29" s="34">
        <f t="shared" si="1"/>
        <v>0</v>
      </c>
    </row>
    <row r="30" spans="2:7" ht="16.8" thickBot="1" x14ac:dyDescent="0.35">
      <c r="B30" s="24" t="s">
        <v>731</v>
      </c>
      <c r="C30" s="23" t="s">
        <v>548</v>
      </c>
      <c r="D30" s="158"/>
      <c r="E30" s="177"/>
      <c r="G30" s="34">
        <f t="shared" si="1"/>
        <v>0</v>
      </c>
    </row>
    <row r="31" spans="2:7" ht="16.8" thickBot="1" x14ac:dyDescent="0.35">
      <c r="B31" s="24" t="s">
        <v>732</v>
      </c>
      <c r="C31" s="23" t="s">
        <v>549</v>
      </c>
      <c r="D31" s="158"/>
      <c r="E31" s="177"/>
      <c r="G31" s="34">
        <f t="shared" si="1"/>
        <v>0</v>
      </c>
    </row>
    <row r="32" spans="2:7" ht="16.8" thickBot="1" x14ac:dyDescent="0.35">
      <c r="B32" s="24" t="s">
        <v>733</v>
      </c>
      <c r="C32" s="23" t="s">
        <v>550</v>
      </c>
      <c r="D32" s="158"/>
      <c r="E32" s="177"/>
      <c r="G32" s="34">
        <f t="shared" si="1"/>
        <v>0</v>
      </c>
    </row>
    <row r="33" spans="2:7" ht="16.8" thickBot="1" x14ac:dyDescent="0.35">
      <c r="B33" s="24" t="s">
        <v>734</v>
      </c>
      <c r="C33" s="23" t="s">
        <v>551</v>
      </c>
      <c r="D33" s="158"/>
      <c r="E33" s="177"/>
      <c r="G33" s="34">
        <f t="shared" si="1"/>
        <v>0</v>
      </c>
    </row>
    <row r="34" spans="2:7" ht="16.8" thickBot="1" x14ac:dyDescent="0.35">
      <c r="B34" s="56" t="s">
        <v>741</v>
      </c>
      <c r="C34" s="45" t="s">
        <v>552</v>
      </c>
      <c r="D34" s="46"/>
      <c r="E34" s="47"/>
    </row>
    <row r="35" spans="2:7" ht="16.8" thickBot="1" x14ac:dyDescent="0.35">
      <c r="B35" s="24" t="s">
        <v>735</v>
      </c>
      <c r="C35" s="23" t="s">
        <v>553</v>
      </c>
      <c r="D35" s="158"/>
      <c r="E35" s="177"/>
      <c r="G35" s="34">
        <f t="shared" ref="G35:G40" si="2">IF(AND(LEN(D35)&gt;1,LEN(D35)&lt;4),1,0)</f>
        <v>0</v>
      </c>
    </row>
    <row r="36" spans="2:7" ht="16.8" thickBot="1" x14ac:dyDescent="0.35">
      <c r="B36" s="24" t="s">
        <v>736</v>
      </c>
      <c r="C36" s="23" t="s">
        <v>547</v>
      </c>
      <c r="D36" s="158"/>
      <c r="E36" s="177"/>
      <c r="G36" s="34">
        <f t="shared" si="2"/>
        <v>0</v>
      </c>
    </row>
    <row r="37" spans="2:7" ht="16.8" thickBot="1" x14ac:dyDescent="0.35">
      <c r="B37" s="24" t="s">
        <v>737</v>
      </c>
      <c r="C37" s="23" t="s">
        <v>548</v>
      </c>
      <c r="D37" s="158"/>
      <c r="E37" s="177"/>
      <c r="G37" s="34">
        <f t="shared" si="2"/>
        <v>0</v>
      </c>
    </row>
    <row r="38" spans="2:7" ht="16.8" thickBot="1" x14ac:dyDescent="0.35">
      <c r="B38" s="24" t="s">
        <v>738</v>
      </c>
      <c r="C38" s="23" t="s">
        <v>549</v>
      </c>
      <c r="D38" s="158"/>
      <c r="E38" s="177"/>
      <c r="G38" s="34">
        <f t="shared" si="2"/>
        <v>0</v>
      </c>
    </row>
    <row r="39" spans="2:7" ht="16.8" thickBot="1" x14ac:dyDescent="0.35">
      <c r="B39" s="24" t="s">
        <v>739</v>
      </c>
      <c r="C39" s="23" t="s">
        <v>550</v>
      </c>
      <c r="D39" s="158"/>
      <c r="E39" s="177"/>
      <c r="G39" s="34">
        <f t="shared" si="2"/>
        <v>0</v>
      </c>
    </row>
    <row r="40" spans="2:7" ht="16.8" thickBot="1" x14ac:dyDescent="0.35">
      <c r="B40" s="24" t="s">
        <v>740</v>
      </c>
      <c r="C40" s="23" t="s">
        <v>551</v>
      </c>
      <c r="D40" s="158"/>
      <c r="E40" s="177"/>
      <c r="G40" s="34">
        <f t="shared" si="2"/>
        <v>0</v>
      </c>
    </row>
    <row r="41" spans="2:7" ht="16.8" thickBot="1" x14ac:dyDescent="0.35">
      <c r="B41" s="51">
        <v>3.3</v>
      </c>
      <c r="C41" s="41" t="s">
        <v>567</v>
      </c>
      <c r="D41" s="163" t="s">
        <v>58</v>
      </c>
      <c r="E41" s="160" t="s">
        <v>0</v>
      </c>
    </row>
    <row r="42" spans="2:7" ht="16.8" thickBot="1" x14ac:dyDescent="0.35">
      <c r="B42" s="56" t="s">
        <v>742</v>
      </c>
      <c r="C42" s="36" t="s">
        <v>554</v>
      </c>
      <c r="D42" s="37"/>
      <c r="E42" s="38"/>
    </row>
    <row r="43" spans="2:7" ht="16.8" thickBot="1" x14ac:dyDescent="0.35">
      <c r="B43" s="24" t="s">
        <v>743</v>
      </c>
      <c r="C43" s="23" t="s">
        <v>555</v>
      </c>
      <c r="D43" s="158"/>
      <c r="E43" s="177"/>
      <c r="G43" s="34">
        <f t="shared" ref="G43:G54" si="3">IF(AND(LEN(D43)&gt;1,LEN(D43)&lt;4),1,0)</f>
        <v>0</v>
      </c>
    </row>
    <row r="44" spans="2:7" ht="16.8" thickBot="1" x14ac:dyDescent="0.35">
      <c r="B44" s="24" t="s">
        <v>744</v>
      </c>
      <c r="C44" s="23" t="s">
        <v>556</v>
      </c>
      <c r="D44" s="158"/>
      <c r="E44" s="177"/>
      <c r="G44" s="34">
        <f t="shared" si="3"/>
        <v>0</v>
      </c>
    </row>
    <row r="45" spans="2:7" ht="16.8" thickBot="1" x14ac:dyDescent="0.35">
      <c r="B45" s="24" t="s">
        <v>745</v>
      </c>
      <c r="C45" s="23" t="s">
        <v>557</v>
      </c>
      <c r="D45" s="158"/>
      <c r="E45" s="177"/>
      <c r="G45" s="34">
        <f t="shared" si="3"/>
        <v>0</v>
      </c>
    </row>
    <row r="46" spans="2:7" ht="16.8" thickBot="1" x14ac:dyDescent="0.35">
      <c r="B46" s="24" t="s">
        <v>746</v>
      </c>
      <c r="C46" s="23" t="s">
        <v>558</v>
      </c>
      <c r="D46" s="158"/>
      <c r="E46" s="177"/>
      <c r="G46" s="34">
        <f t="shared" si="3"/>
        <v>0</v>
      </c>
    </row>
    <row r="47" spans="2:7" ht="16.8" thickBot="1" x14ac:dyDescent="0.35">
      <c r="B47" s="24" t="s">
        <v>747</v>
      </c>
      <c r="C47" s="23" t="s">
        <v>559</v>
      </c>
      <c r="D47" s="158"/>
      <c r="E47" s="177"/>
      <c r="G47" s="34">
        <f t="shared" si="3"/>
        <v>0</v>
      </c>
    </row>
    <row r="48" spans="2:7" ht="16.8" thickBot="1" x14ac:dyDescent="0.35">
      <c r="B48" s="24" t="s">
        <v>748</v>
      </c>
      <c r="C48" s="23" t="s">
        <v>560</v>
      </c>
      <c r="D48" s="158"/>
      <c r="E48" s="177"/>
      <c r="G48" s="34">
        <f t="shared" si="3"/>
        <v>0</v>
      </c>
    </row>
    <row r="49" spans="2:7" ht="16.8" thickBot="1" x14ac:dyDescent="0.35">
      <c r="B49" s="24" t="s">
        <v>749</v>
      </c>
      <c r="C49" s="23" t="s">
        <v>561</v>
      </c>
      <c r="D49" s="158"/>
      <c r="E49" s="177"/>
      <c r="G49" s="34">
        <f t="shared" si="3"/>
        <v>0</v>
      </c>
    </row>
    <row r="50" spans="2:7" ht="16.8" thickBot="1" x14ac:dyDescent="0.35">
      <c r="B50" s="24" t="s">
        <v>750</v>
      </c>
      <c r="C50" s="23" t="s">
        <v>562</v>
      </c>
      <c r="D50" s="158"/>
      <c r="E50" s="177"/>
      <c r="G50" s="34">
        <f t="shared" si="3"/>
        <v>0</v>
      </c>
    </row>
    <row r="51" spans="2:7" ht="33" thickBot="1" x14ac:dyDescent="0.35">
      <c r="B51" s="24" t="s">
        <v>751</v>
      </c>
      <c r="C51" s="23" t="s">
        <v>563</v>
      </c>
      <c r="D51" s="158"/>
      <c r="E51" s="177"/>
      <c r="G51" s="34">
        <f t="shared" si="3"/>
        <v>0</v>
      </c>
    </row>
    <row r="52" spans="2:7" ht="16.8" thickBot="1" x14ac:dyDescent="0.35">
      <c r="B52" s="24" t="s">
        <v>752</v>
      </c>
      <c r="C52" s="23" t="s">
        <v>564</v>
      </c>
      <c r="D52" s="158"/>
      <c r="E52" s="177"/>
      <c r="G52" s="34">
        <f t="shared" si="3"/>
        <v>0</v>
      </c>
    </row>
    <row r="53" spans="2:7" ht="16.8" thickBot="1" x14ac:dyDescent="0.35">
      <c r="B53" s="24" t="s">
        <v>753</v>
      </c>
      <c r="C53" s="23" t="s">
        <v>565</v>
      </c>
      <c r="D53" s="158"/>
      <c r="E53" s="177"/>
      <c r="G53" s="34">
        <f t="shared" si="3"/>
        <v>0</v>
      </c>
    </row>
    <row r="54" spans="2:7" ht="16.8" thickBot="1" x14ac:dyDescent="0.35">
      <c r="B54" s="24" t="s">
        <v>754</v>
      </c>
      <c r="C54" s="23" t="s">
        <v>566</v>
      </c>
      <c r="D54" s="158"/>
      <c r="E54" s="177"/>
      <c r="G54" s="34">
        <f t="shared" si="3"/>
        <v>0</v>
      </c>
    </row>
    <row r="56" spans="2:7" ht="16.2" x14ac:dyDescent="0.3">
      <c r="D56" s="114"/>
      <c r="E56" s="115"/>
    </row>
  </sheetData>
  <sheetProtection algorithmName="SHA-512" hashValue="CuLZKXM3d53z64ybMYUG+9eyCcMvn9zkG5spx8elwiVmRQU/ImXCnVKCcVA7yIMlcvMi5exx+pT0+ErcgFzUtw==" saltValue="Qg5+qvmHg+E2yhjYE1ARKA==" spinCount="100000" sheet="1" objects="1" scenarios="1" selectLockedCells="1"/>
  <pageMargins left="0.7" right="0.7" top="0.75" bottom="0.75" header="0.3" footer="0.3"/>
  <pageSetup scale="64" orientation="portrait" r:id="rId1"/>
  <colBreaks count="1" manualBreakCount="1">
    <brk id="5" max="5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</sheetPr>
  <dimension ref="B1:G114"/>
  <sheetViews>
    <sheetView showGridLines="0" showRowColHeaders="0" zoomScale="70" zoomScaleNormal="70" workbookViewId="0">
      <selection activeCell="D6" sqref="D6"/>
    </sheetView>
  </sheetViews>
  <sheetFormatPr defaultColWidth="7.5546875" defaultRowHeight="14.4" x14ac:dyDescent="0.3"/>
  <cols>
    <col min="2" max="2" width="14.6640625" customWidth="1"/>
    <col min="3" max="3" width="75.88671875" customWidth="1"/>
    <col min="4" max="4" width="16.109375" customWidth="1"/>
    <col min="5" max="5" width="15.109375" customWidth="1"/>
    <col min="6" max="6" width="9.88671875" customWidth="1"/>
    <col min="7" max="7" width="7.5546875" hidden="1" customWidth="1"/>
    <col min="8" max="8" width="0" hidden="1" customWidth="1"/>
  </cols>
  <sheetData>
    <row r="1" spans="2:7" ht="69" customHeight="1" thickBot="1" x14ac:dyDescent="0.35"/>
    <row r="2" spans="2:7" ht="33" customHeight="1" thickBot="1" x14ac:dyDescent="0.35">
      <c r="B2" s="51" t="s">
        <v>3</v>
      </c>
      <c r="C2" s="19" t="s">
        <v>1512</v>
      </c>
      <c r="D2" s="120" t="s">
        <v>366</v>
      </c>
      <c r="E2" s="120" t="s">
        <v>285</v>
      </c>
    </row>
    <row r="3" spans="2:7" ht="20.25" customHeight="1" thickBot="1" x14ac:dyDescent="0.35">
      <c r="B3" s="15"/>
      <c r="C3" s="42"/>
      <c r="D3" s="194">
        <f>E3/G3</f>
        <v>0</v>
      </c>
      <c r="E3" s="43">
        <f>SUM(G5:G109)</f>
        <v>0</v>
      </c>
      <c r="G3" s="34">
        <f>COUNTA(G5:G109)</f>
        <v>93</v>
      </c>
    </row>
    <row r="4" spans="2:7" ht="16.8" thickBot="1" x14ac:dyDescent="0.35">
      <c r="B4" s="128">
        <v>4</v>
      </c>
      <c r="C4" s="41" t="s">
        <v>568</v>
      </c>
      <c r="D4" s="193" t="s">
        <v>58</v>
      </c>
      <c r="E4" s="160" t="s">
        <v>0</v>
      </c>
    </row>
    <row r="5" spans="2:7" ht="16.8" thickBot="1" x14ac:dyDescent="0.35">
      <c r="B5" s="75" t="s">
        <v>657</v>
      </c>
      <c r="C5" s="23" t="s">
        <v>569</v>
      </c>
      <c r="D5" s="158"/>
      <c r="E5" s="177"/>
      <c r="G5" s="34">
        <f t="shared" ref="G5:G10" si="0">IF(AND(LEN(D5)&gt;1,LEN(D5)&lt;4),1,0)</f>
        <v>0</v>
      </c>
    </row>
    <row r="6" spans="2:7" ht="16.8" thickBot="1" x14ac:dyDescent="0.35">
      <c r="B6" s="75" t="s">
        <v>658</v>
      </c>
      <c r="C6" s="23" t="s">
        <v>570</v>
      </c>
      <c r="D6" s="158"/>
      <c r="E6" s="177"/>
      <c r="G6" s="34">
        <f t="shared" si="0"/>
        <v>0</v>
      </c>
    </row>
    <row r="7" spans="2:7" ht="16.8" thickBot="1" x14ac:dyDescent="0.35">
      <c r="B7" s="75" t="s">
        <v>659</v>
      </c>
      <c r="C7" s="23" t="s">
        <v>571</v>
      </c>
      <c r="D7" s="158"/>
      <c r="E7" s="177"/>
      <c r="G7" s="34">
        <f t="shared" si="0"/>
        <v>0</v>
      </c>
    </row>
    <row r="8" spans="2:7" ht="16.8" thickBot="1" x14ac:dyDescent="0.35">
      <c r="B8" s="75" t="s">
        <v>660</v>
      </c>
      <c r="C8" s="23" t="s">
        <v>572</v>
      </c>
      <c r="D8" s="158"/>
      <c r="E8" s="177"/>
      <c r="G8" s="34">
        <f t="shared" si="0"/>
        <v>0</v>
      </c>
    </row>
    <row r="9" spans="2:7" ht="16.8" thickBot="1" x14ac:dyDescent="0.35">
      <c r="B9" s="75" t="s">
        <v>661</v>
      </c>
      <c r="C9" s="23" t="s">
        <v>573</v>
      </c>
      <c r="D9" s="158"/>
      <c r="E9" s="177"/>
      <c r="G9" s="34">
        <f t="shared" si="0"/>
        <v>0</v>
      </c>
    </row>
    <row r="10" spans="2:7" ht="16.8" thickBot="1" x14ac:dyDescent="0.35">
      <c r="B10" s="75" t="s">
        <v>662</v>
      </c>
      <c r="C10" s="23" t="s">
        <v>574</v>
      </c>
      <c r="D10" s="158"/>
      <c r="E10" s="177"/>
      <c r="G10" s="34">
        <f t="shared" si="0"/>
        <v>0</v>
      </c>
    </row>
    <row r="11" spans="2:7" ht="16.8" thickBot="1" x14ac:dyDescent="0.35">
      <c r="B11" s="32">
        <v>4.2</v>
      </c>
      <c r="C11" s="39" t="s">
        <v>575</v>
      </c>
      <c r="D11" s="40"/>
      <c r="E11" s="41"/>
    </row>
    <row r="12" spans="2:7" ht="16.8" thickBot="1" x14ac:dyDescent="0.35">
      <c r="B12" s="75" t="s">
        <v>663</v>
      </c>
      <c r="C12" s="23" t="s">
        <v>576</v>
      </c>
      <c r="D12" s="158"/>
      <c r="E12" s="177"/>
      <c r="G12" s="34">
        <f t="shared" ref="G12:G21" si="1">IF(AND(LEN(D12)&gt;1,LEN(D12)&lt;4),1,0)</f>
        <v>0</v>
      </c>
    </row>
    <row r="13" spans="2:7" ht="16.8" thickBot="1" x14ac:dyDescent="0.35">
      <c r="B13" s="75" t="s">
        <v>664</v>
      </c>
      <c r="C13" s="23" t="s">
        <v>577</v>
      </c>
      <c r="D13" s="158"/>
      <c r="E13" s="177"/>
      <c r="G13" s="34">
        <f t="shared" si="1"/>
        <v>0</v>
      </c>
    </row>
    <row r="14" spans="2:7" ht="16.8" thickBot="1" x14ac:dyDescent="0.35">
      <c r="B14" s="75" t="s">
        <v>665</v>
      </c>
      <c r="C14" s="23" t="s">
        <v>578</v>
      </c>
      <c r="D14" s="158"/>
      <c r="E14" s="177"/>
      <c r="G14" s="34">
        <f t="shared" si="1"/>
        <v>0</v>
      </c>
    </row>
    <row r="15" spans="2:7" ht="16.8" thickBot="1" x14ac:dyDescent="0.35">
      <c r="B15" s="75" t="s">
        <v>666</v>
      </c>
      <c r="C15" s="23" t="s">
        <v>579</v>
      </c>
      <c r="D15" s="158"/>
      <c r="E15" s="177"/>
      <c r="G15" s="34">
        <f t="shared" si="1"/>
        <v>0</v>
      </c>
    </row>
    <row r="16" spans="2:7" ht="16.8" thickBot="1" x14ac:dyDescent="0.35">
      <c r="B16" s="75" t="s">
        <v>667</v>
      </c>
      <c r="C16" s="23" t="s">
        <v>580</v>
      </c>
      <c r="D16" s="158"/>
      <c r="E16" s="177"/>
      <c r="G16" s="34">
        <f t="shared" si="1"/>
        <v>0</v>
      </c>
    </row>
    <row r="17" spans="2:7" ht="16.8" thickBot="1" x14ac:dyDescent="0.35">
      <c r="B17" s="75" t="s">
        <v>668</v>
      </c>
      <c r="C17" s="23" t="s">
        <v>581</v>
      </c>
      <c r="D17" s="158"/>
      <c r="E17" s="177"/>
      <c r="G17" s="34">
        <f t="shared" si="1"/>
        <v>0</v>
      </c>
    </row>
    <row r="18" spans="2:7" ht="16.8" thickBot="1" x14ac:dyDescent="0.35">
      <c r="B18" s="75" t="s">
        <v>669</v>
      </c>
      <c r="C18" s="23" t="s">
        <v>582</v>
      </c>
      <c r="D18" s="158"/>
      <c r="E18" s="177"/>
      <c r="G18" s="34">
        <f t="shared" si="1"/>
        <v>0</v>
      </c>
    </row>
    <row r="19" spans="2:7" ht="16.8" thickBot="1" x14ac:dyDescent="0.35">
      <c r="B19" s="75" t="s">
        <v>670</v>
      </c>
      <c r="C19" s="23" t="s">
        <v>583</v>
      </c>
      <c r="D19" s="158"/>
      <c r="E19" s="177"/>
      <c r="G19" s="34">
        <f t="shared" si="1"/>
        <v>0</v>
      </c>
    </row>
    <row r="20" spans="2:7" ht="16.8" thickBot="1" x14ac:dyDescent="0.35">
      <c r="B20" s="75" t="s">
        <v>671</v>
      </c>
      <c r="C20" s="23" t="s">
        <v>584</v>
      </c>
      <c r="D20" s="158"/>
      <c r="E20" s="177"/>
      <c r="G20" s="34">
        <f t="shared" si="1"/>
        <v>0</v>
      </c>
    </row>
    <row r="21" spans="2:7" ht="33" thickBot="1" x14ac:dyDescent="0.35">
      <c r="B21" s="75" t="s">
        <v>672</v>
      </c>
      <c r="C21" s="23" t="s">
        <v>585</v>
      </c>
      <c r="D21" s="158"/>
      <c r="E21" s="177"/>
      <c r="G21" s="34">
        <f t="shared" si="1"/>
        <v>0</v>
      </c>
    </row>
    <row r="22" spans="2:7" ht="16.8" thickBot="1" x14ac:dyDescent="0.35">
      <c r="B22" s="32">
        <v>4.2</v>
      </c>
      <c r="C22" s="25" t="s">
        <v>586</v>
      </c>
      <c r="D22" s="193" t="s">
        <v>58</v>
      </c>
      <c r="E22" s="160" t="s">
        <v>0</v>
      </c>
    </row>
    <row r="23" spans="2:7" ht="16.8" thickBot="1" x14ac:dyDescent="0.35">
      <c r="B23" s="75" t="s">
        <v>663</v>
      </c>
      <c r="C23" s="23" t="s">
        <v>587</v>
      </c>
      <c r="D23" s="158"/>
      <c r="E23" s="177"/>
      <c r="G23" s="34">
        <f>IF(AND(LEN(D23)&gt;1,LEN(D23)&lt;4),1,0)</f>
        <v>0</v>
      </c>
    </row>
    <row r="24" spans="2:7" ht="16.8" thickBot="1" x14ac:dyDescent="0.35">
      <c r="B24" s="75" t="s">
        <v>664</v>
      </c>
      <c r="C24" s="23" t="s">
        <v>588</v>
      </c>
      <c r="D24" s="158"/>
      <c r="E24" s="177"/>
      <c r="G24" s="34">
        <f>IF(AND(LEN(D24)&gt;1,LEN(D24)&lt;4),1,0)</f>
        <v>0</v>
      </c>
    </row>
    <row r="25" spans="2:7" ht="33" thickBot="1" x14ac:dyDescent="0.35">
      <c r="B25" s="75" t="s">
        <v>665</v>
      </c>
      <c r="C25" s="23" t="s">
        <v>589</v>
      </c>
      <c r="D25" s="158"/>
      <c r="E25" s="177"/>
      <c r="G25" s="34">
        <f>IF(AND(LEN(D25)&gt;1,LEN(D25)&lt;4),1,0)</f>
        <v>0</v>
      </c>
    </row>
    <row r="26" spans="2:7" ht="16.8" thickBot="1" x14ac:dyDescent="0.35">
      <c r="B26" s="32">
        <v>4.3</v>
      </c>
      <c r="C26" s="39" t="s">
        <v>590</v>
      </c>
      <c r="D26" s="40"/>
      <c r="E26" s="41"/>
    </row>
    <row r="27" spans="2:7" ht="33" thickBot="1" x14ac:dyDescent="0.35">
      <c r="B27" s="75" t="s">
        <v>673</v>
      </c>
      <c r="C27" s="23" t="s">
        <v>591</v>
      </c>
      <c r="D27" s="158"/>
      <c r="E27" s="177"/>
      <c r="G27" s="34">
        <f t="shared" ref="G27:G36" si="2">IF(AND(LEN(D27)&gt;1,LEN(D27)&lt;4),1,0)</f>
        <v>0</v>
      </c>
    </row>
    <row r="28" spans="2:7" ht="16.8" thickBot="1" x14ac:dyDescent="0.35">
      <c r="B28" s="75" t="s">
        <v>674</v>
      </c>
      <c r="C28" s="23" t="s">
        <v>592</v>
      </c>
      <c r="D28" s="158"/>
      <c r="E28" s="177"/>
      <c r="G28" s="34">
        <f t="shared" si="2"/>
        <v>0</v>
      </c>
    </row>
    <row r="29" spans="2:7" ht="16.8" thickBot="1" x14ac:dyDescent="0.35">
      <c r="B29" s="75" t="s">
        <v>675</v>
      </c>
      <c r="C29" s="23" t="s">
        <v>593</v>
      </c>
      <c r="D29" s="158"/>
      <c r="E29" s="177"/>
      <c r="G29" s="34">
        <f t="shared" si="2"/>
        <v>0</v>
      </c>
    </row>
    <row r="30" spans="2:7" ht="16.8" thickBot="1" x14ac:dyDescent="0.35">
      <c r="B30" s="75" t="s">
        <v>676</v>
      </c>
      <c r="C30" s="23" t="s">
        <v>594</v>
      </c>
      <c r="D30" s="158"/>
      <c r="E30" s="177"/>
      <c r="G30" s="34">
        <f t="shared" si="2"/>
        <v>0</v>
      </c>
    </row>
    <row r="31" spans="2:7" ht="16.8" thickBot="1" x14ac:dyDescent="0.35">
      <c r="B31" s="75" t="s">
        <v>677</v>
      </c>
      <c r="C31" s="23" t="s">
        <v>595</v>
      </c>
      <c r="D31" s="158"/>
      <c r="E31" s="177"/>
      <c r="G31" s="34">
        <f t="shared" si="2"/>
        <v>0</v>
      </c>
    </row>
    <row r="32" spans="2:7" ht="16.8" thickBot="1" x14ac:dyDescent="0.35">
      <c r="B32" s="75" t="s">
        <v>678</v>
      </c>
      <c r="C32" s="23" t="s">
        <v>596</v>
      </c>
      <c r="D32" s="158"/>
      <c r="E32" s="177"/>
      <c r="G32" s="34">
        <f t="shared" si="2"/>
        <v>0</v>
      </c>
    </row>
    <row r="33" spans="2:7" ht="16.8" thickBot="1" x14ac:dyDescent="0.35">
      <c r="B33" s="75" t="s">
        <v>679</v>
      </c>
      <c r="C33" s="23" t="s">
        <v>597</v>
      </c>
      <c r="D33" s="158"/>
      <c r="E33" s="177"/>
      <c r="G33" s="34">
        <f t="shared" si="2"/>
        <v>0</v>
      </c>
    </row>
    <row r="34" spans="2:7" ht="33" thickBot="1" x14ac:dyDescent="0.35">
      <c r="B34" s="75" t="s">
        <v>680</v>
      </c>
      <c r="C34" s="23" t="s">
        <v>598</v>
      </c>
      <c r="D34" s="158"/>
      <c r="E34" s="177"/>
      <c r="G34" s="34">
        <f t="shared" si="2"/>
        <v>0</v>
      </c>
    </row>
    <row r="35" spans="2:7" ht="16.8" thickBot="1" x14ac:dyDescent="0.35">
      <c r="B35" s="75" t="s">
        <v>681</v>
      </c>
      <c r="C35" s="23" t="s">
        <v>599</v>
      </c>
      <c r="D35" s="158"/>
      <c r="E35" s="177"/>
      <c r="G35" s="34">
        <f t="shared" si="2"/>
        <v>0</v>
      </c>
    </row>
    <row r="36" spans="2:7" ht="16.8" thickBot="1" x14ac:dyDescent="0.35">
      <c r="B36" s="75" t="s">
        <v>682</v>
      </c>
      <c r="C36" s="23" t="s">
        <v>600</v>
      </c>
      <c r="D36" s="158"/>
      <c r="E36" s="177"/>
      <c r="G36" s="34">
        <f t="shared" si="2"/>
        <v>0</v>
      </c>
    </row>
    <row r="37" spans="2:7" ht="16.8" thickBot="1" x14ac:dyDescent="0.35">
      <c r="B37" s="32">
        <v>4.4000000000000004</v>
      </c>
      <c r="C37" s="39" t="s">
        <v>601</v>
      </c>
      <c r="D37" s="40"/>
      <c r="E37" s="41"/>
    </row>
    <row r="38" spans="2:7" ht="33" thickBot="1" x14ac:dyDescent="0.35">
      <c r="B38" s="75" t="s">
        <v>683</v>
      </c>
      <c r="C38" s="23" t="s">
        <v>591</v>
      </c>
      <c r="D38" s="158"/>
      <c r="E38" s="177"/>
      <c r="G38" s="34">
        <f t="shared" ref="G38:G48" si="3">IF(AND(LEN(D38)&gt;1,LEN(D38)&lt;4),1,0)</f>
        <v>0</v>
      </c>
    </row>
    <row r="39" spans="2:7" ht="16.8" thickBot="1" x14ac:dyDescent="0.35">
      <c r="B39" s="75" t="s">
        <v>684</v>
      </c>
      <c r="C39" s="23" t="s">
        <v>602</v>
      </c>
      <c r="D39" s="158"/>
      <c r="E39" s="177"/>
      <c r="G39" s="34">
        <f t="shared" si="3"/>
        <v>0</v>
      </c>
    </row>
    <row r="40" spans="2:7" ht="16.8" thickBot="1" x14ac:dyDescent="0.35">
      <c r="B40" s="75" t="s">
        <v>685</v>
      </c>
      <c r="C40" s="23" t="s">
        <v>603</v>
      </c>
      <c r="D40" s="158"/>
      <c r="E40" s="177"/>
      <c r="G40" s="34">
        <f t="shared" si="3"/>
        <v>0</v>
      </c>
    </row>
    <row r="41" spans="2:7" ht="16.8" thickBot="1" x14ac:dyDescent="0.35">
      <c r="B41" s="75" t="s">
        <v>686</v>
      </c>
      <c r="C41" s="23" t="s">
        <v>604</v>
      </c>
      <c r="D41" s="158"/>
      <c r="E41" s="177"/>
      <c r="G41" s="34">
        <f t="shared" si="3"/>
        <v>0</v>
      </c>
    </row>
    <row r="42" spans="2:7" ht="16.8" thickBot="1" x14ac:dyDescent="0.35">
      <c r="B42" s="75" t="s">
        <v>687</v>
      </c>
      <c r="C42" s="23" t="s">
        <v>605</v>
      </c>
      <c r="D42" s="158"/>
      <c r="E42" s="177"/>
      <c r="G42" s="34">
        <f t="shared" si="3"/>
        <v>0</v>
      </c>
    </row>
    <row r="43" spans="2:7" ht="16.8" thickBot="1" x14ac:dyDescent="0.35">
      <c r="B43" s="75" t="s">
        <v>688</v>
      </c>
      <c r="C43" s="23" t="s">
        <v>606</v>
      </c>
      <c r="D43" s="158"/>
      <c r="E43" s="177"/>
      <c r="G43" s="34">
        <f t="shared" si="3"/>
        <v>0</v>
      </c>
    </row>
    <row r="44" spans="2:7" ht="16.8" thickBot="1" x14ac:dyDescent="0.35">
      <c r="B44" s="75" t="s">
        <v>689</v>
      </c>
      <c r="C44" s="23" t="s">
        <v>607</v>
      </c>
      <c r="D44" s="158"/>
      <c r="E44" s="177"/>
      <c r="G44" s="34">
        <f t="shared" si="3"/>
        <v>0</v>
      </c>
    </row>
    <row r="45" spans="2:7" ht="16.8" thickBot="1" x14ac:dyDescent="0.35">
      <c r="B45" s="75" t="s">
        <v>690</v>
      </c>
      <c r="C45" s="23" t="s">
        <v>608</v>
      </c>
      <c r="D45" s="158"/>
      <c r="E45" s="177"/>
      <c r="G45" s="34">
        <f t="shared" si="3"/>
        <v>0</v>
      </c>
    </row>
    <row r="46" spans="2:7" ht="16.8" thickBot="1" x14ac:dyDescent="0.35">
      <c r="B46" s="75" t="s">
        <v>691</v>
      </c>
      <c r="C46" s="23" t="s">
        <v>609</v>
      </c>
      <c r="D46" s="158"/>
      <c r="E46" s="177"/>
      <c r="G46" s="34">
        <f t="shared" si="3"/>
        <v>0</v>
      </c>
    </row>
    <row r="47" spans="2:7" ht="16.8" thickBot="1" x14ac:dyDescent="0.35">
      <c r="B47" s="75" t="s">
        <v>692</v>
      </c>
      <c r="C47" s="23" t="s">
        <v>610</v>
      </c>
      <c r="D47" s="158"/>
      <c r="E47" s="177"/>
      <c r="G47" s="34">
        <f t="shared" si="3"/>
        <v>0</v>
      </c>
    </row>
    <row r="48" spans="2:7" ht="16.8" thickBot="1" x14ac:dyDescent="0.35">
      <c r="B48" s="75" t="s">
        <v>693</v>
      </c>
      <c r="C48" s="23" t="s">
        <v>611</v>
      </c>
      <c r="D48" s="158"/>
      <c r="E48" s="177"/>
      <c r="G48" s="34">
        <f t="shared" si="3"/>
        <v>0</v>
      </c>
    </row>
    <row r="49" spans="2:7" ht="16.8" thickBot="1" x14ac:dyDescent="0.35">
      <c r="B49" s="32" t="s">
        <v>697</v>
      </c>
      <c r="C49" s="25" t="s">
        <v>612</v>
      </c>
      <c r="D49" s="193" t="s">
        <v>58</v>
      </c>
      <c r="E49" s="160" t="s">
        <v>0</v>
      </c>
    </row>
    <row r="50" spans="2:7" ht="16.8" thickBot="1" x14ac:dyDescent="0.35">
      <c r="B50" s="75" t="s">
        <v>696</v>
      </c>
      <c r="C50" s="23" t="s">
        <v>613</v>
      </c>
      <c r="D50" s="158"/>
      <c r="E50" s="177"/>
      <c r="G50" s="34">
        <f>IF(AND(LEN(D50)&gt;1,LEN(D50)&lt;4),1,0)</f>
        <v>0</v>
      </c>
    </row>
    <row r="51" spans="2:7" ht="16.8" thickBot="1" x14ac:dyDescent="0.35">
      <c r="B51" s="75" t="s">
        <v>694</v>
      </c>
      <c r="C51" s="23" t="s">
        <v>614</v>
      </c>
      <c r="D51" s="158"/>
      <c r="E51" s="177"/>
      <c r="G51" s="34">
        <f>IF(AND(LEN(D51)&gt;1,LEN(D51)&lt;4),1,0)</f>
        <v>0</v>
      </c>
    </row>
    <row r="52" spans="2:7" ht="16.8" thickBot="1" x14ac:dyDescent="0.35">
      <c r="B52" s="75" t="s">
        <v>695</v>
      </c>
      <c r="C52" s="23" t="s">
        <v>615</v>
      </c>
      <c r="D52" s="158"/>
      <c r="E52" s="177"/>
      <c r="G52" s="34">
        <f>IF(AND(LEN(D52)&gt;1,LEN(D52)&lt;4),1,0)</f>
        <v>0</v>
      </c>
    </row>
    <row r="53" spans="2:7" ht="16.8" thickBot="1" x14ac:dyDescent="0.35">
      <c r="B53" s="32">
        <v>4.5</v>
      </c>
      <c r="C53" s="39" t="s">
        <v>616</v>
      </c>
      <c r="D53" s="40"/>
      <c r="E53" s="41"/>
    </row>
    <row r="54" spans="2:7" ht="33" thickBot="1" x14ac:dyDescent="0.35">
      <c r="B54" s="75" t="s">
        <v>698</v>
      </c>
      <c r="C54" s="23" t="s">
        <v>591</v>
      </c>
      <c r="D54" s="158"/>
      <c r="E54" s="177"/>
      <c r="G54" s="34">
        <f t="shared" ref="G54:G62" si="4">IF(AND(LEN(D54)&gt;1,LEN(D54)&lt;4),1,0)</f>
        <v>0</v>
      </c>
    </row>
    <row r="55" spans="2:7" ht="16.8" thickBot="1" x14ac:dyDescent="0.35">
      <c r="B55" s="75" t="s">
        <v>699</v>
      </c>
      <c r="C55" s="23" t="s">
        <v>617</v>
      </c>
      <c r="D55" s="158"/>
      <c r="E55" s="177"/>
      <c r="G55" s="34">
        <f t="shared" si="4"/>
        <v>0</v>
      </c>
    </row>
    <row r="56" spans="2:7" ht="16.8" thickBot="1" x14ac:dyDescent="0.35">
      <c r="B56" s="75" t="s">
        <v>700</v>
      </c>
      <c r="C56" s="23" t="s">
        <v>593</v>
      </c>
      <c r="D56" s="158"/>
      <c r="E56" s="177"/>
      <c r="G56" s="34">
        <f t="shared" si="4"/>
        <v>0</v>
      </c>
    </row>
    <row r="57" spans="2:7" ht="16.8" thickBot="1" x14ac:dyDescent="0.35">
      <c r="B57" s="75" t="s">
        <v>701</v>
      </c>
      <c r="C57" s="23" t="s">
        <v>594</v>
      </c>
      <c r="D57" s="158"/>
      <c r="E57" s="177"/>
      <c r="G57" s="34">
        <f t="shared" si="4"/>
        <v>0</v>
      </c>
    </row>
    <row r="58" spans="2:7" ht="16.8" thickBot="1" x14ac:dyDescent="0.35">
      <c r="B58" s="75" t="s">
        <v>702</v>
      </c>
      <c r="C58" s="23" t="s">
        <v>595</v>
      </c>
      <c r="D58" s="158"/>
      <c r="E58" s="177"/>
      <c r="G58" s="34">
        <f t="shared" si="4"/>
        <v>0</v>
      </c>
    </row>
    <row r="59" spans="2:7" ht="16.8" thickBot="1" x14ac:dyDescent="0.35">
      <c r="B59" s="75" t="s">
        <v>703</v>
      </c>
      <c r="C59" s="23" t="s">
        <v>596</v>
      </c>
      <c r="D59" s="158"/>
      <c r="E59" s="177"/>
      <c r="G59" s="34">
        <f t="shared" si="4"/>
        <v>0</v>
      </c>
    </row>
    <row r="60" spans="2:7" ht="16.8" thickBot="1" x14ac:dyDescent="0.35">
      <c r="B60" s="75" t="s">
        <v>704</v>
      </c>
      <c r="C60" s="23" t="s">
        <v>597</v>
      </c>
      <c r="D60" s="158"/>
      <c r="E60" s="177"/>
      <c r="G60" s="34">
        <f t="shared" si="4"/>
        <v>0</v>
      </c>
    </row>
    <row r="61" spans="2:7" ht="16.8" thickBot="1" x14ac:dyDescent="0.35">
      <c r="B61" s="75" t="s">
        <v>705</v>
      </c>
      <c r="C61" s="23" t="s">
        <v>618</v>
      </c>
      <c r="D61" s="158"/>
      <c r="E61" s="177"/>
      <c r="G61" s="34">
        <f t="shared" si="4"/>
        <v>0</v>
      </c>
    </row>
    <row r="62" spans="2:7" ht="16.8" thickBot="1" x14ac:dyDescent="0.35">
      <c r="B62" s="75" t="s">
        <v>706</v>
      </c>
      <c r="C62" s="23" t="s">
        <v>619</v>
      </c>
      <c r="D62" s="158"/>
      <c r="E62" s="177"/>
      <c r="G62" s="34">
        <f t="shared" si="4"/>
        <v>0</v>
      </c>
    </row>
    <row r="63" spans="2:7" ht="16.8" thickBot="1" x14ac:dyDescent="0.35">
      <c r="B63" s="32" t="s">
        <v>311</v>
      </c>
      <c r="C63" s="39" t="s">
        <v>620</v>
      </c>
      <c r="D63" s="40"/>
      <c r="E63" s="41"/>
      <c r="F63" t="str">
        <f>LEFT(B63,6)</f>
        <v>`</v>
      </c>
    </row>
    <row r="64" spans="2:7" ht="33" thickBot="1" x14ac:dyDescent="0.35">
      <c r="B64" s="75" t="s">
        <v>755</v>
      </c>
      <c r="C64" s="23" t="s">
        <v>591</v>
      </c>
      <c r="D64" s="158"/>
      <c r="E64" s="177"/>
      <c r="G64" s="34">
        <f t="shared" ref="G64:G74" si="5">IF(AND(LEN(D64)&gt;1,LEN(D64)&lt;4),1,0)</f>
        <v>0</v>
      </c>
    </row>
    <row r="65" spans="2:7" ht="16.8" thickBot="1" x14ac:dyDescent="0.35">
      <c r="B65" s="75" t="s">
        <v>756</v>
      </c>
      <c r="C65" s="23" t="s">
        <v>603</v>
      </c>
      <c r="D65" s="158"/>
      <c r="E65" s="177"/>
      <c r="G65" s="34">
        <f t="shared" si="5"/>
        <v>0</v>
      </c>
    </row>
    <row r="66" spans="2:7" ht="16.8" thickBot="1" x14ac:dyDescent="0.35">
      <c r="B66" s="75" t="s">
        <v>757</v>
      </c>
      <c r="C66" s="23" t="s">
        <v>604</v>
      </c>
      <c r="D66" s="158"/>
      <c r="E66" s="177"/>
      <c r="G66" s="34">
        <f t="shared" si="5"/>
        <v>0</v>
      </c>
    </row>
    <row r="67" spans="2:7" ht="16.8" thickBot="1" x14ac:dyDescent="0.35">
      <c r="B67" s="75" t="s">
        <v>758</v>
      </c>
      <c r="C67" s="23" t="s">
        <v>605</v>
      </c>
      <c r="D67" s="158"/>
      <c r="E67" s="177"/>
      <c r="G67" s="34">
        <f t="shared" si="5"/>
        <v>0</v>
      </c>
    </row>
    <row r="68" spans="2:7" ht="16.8" thickBot="1" x14ac:dyDescent="0.35">
      <c r="B68" s="75" t="s">
        <v>759</v>
      </c>
      <c r="C68" s="23" t="s">
        <v>606</v>
      </c>
      <c r="D68" s="158"/>
      <c r="E68" s="177"/>
      <c r="G68" s="34">
        <f t="shared" si="5"/>
        <v>0</v>
      </c>
    </row>
    <row r="69" spans="2:7" ht="16.8" thickBot="1" x14ac:dyDescent="0.35">
      <c r="B69" s="75" t="s">
        <v>760</v>
      </c>
      <c r="C69" s="23" t="s">
        <v>607</v>
      </c>
      <c r="D69" s="158"/>
      <c r="E69" s="177"/>
      <c r="G69" s="34">
        <f t="shared" si="5"/>
        <v>0</v>
      </c>
    </row>
    <row r="70" spans="2:7" ht="16.8" thickBot="1" x14ac:dyDescent="0.35">
      <c r="B70" s="75" t="s">
        <v>761</v>
      </c>
      <c r="C70" s="23" t="s">
        <v>608</v>
      </c>
      <c r="D70" s="158"/>
      <c r="E70" s="177"/>
      <c r="G70" s="34">
        <f t="shared" si="5"/>
        <v>0</v>
      </c>
    </row>
    <row r="71" spans="2:7" ht="16.8" thickBot="1" x14ac:dyDescent="0.35">
      <c r="B71" s="75" t="s">
        <v>762</v>
      </c>
      <c r="C71" s="23" t="s">
        <v>621</v>
      </c>
      <c r="D71" s="158"/>
      <c r="E71" s="177"/>
      <c r="G71" s="34">
        <f t="shared" si="5"/>
        <v>0</v>
      </c>
    </row>
    <row r="72" spans="2:7" ht="16.8" thickBot="1" x14ac:dyDescent="0.35">
      <c r="B72" s="75" t="s">
        <v>763</v>
      </c>
      <c r="C72" s="23" t="s">
        <v>613</v>
      </c>
      <c r="D72" s="158"/>
      <c r="E72" s="177"/>
      <c r="G72" s="34">
        <f t="shared" si="5"/>
        <v>0</v>
      </c>
    </row>
    <row r="73" spans="2:7" ht="16.8" thickBot="1" x14ac:dyDescent="0.35">
      <c r="B73" s="75" t="s">
        <v>764</v>
      </c>
      <c r="C73" s="23" t="s">
        <v>614</v>
      </c>
      <c r="D73" s="158"/>
      <c r="E73" s="177"/>
      <c r="G73" s="34">
        <f t="shared" si="5"/>
        <v>0</v>
      </c>
    </row>
    <row r="74" spans="2:7" ht="16.8" thickBot="1" x14ac:dyDescent="0.35">
      <c r="B74" s="75" t="s">
        <v>765</v>
      </c>
      <c r="C74" s="23" t="s">
        <v>615</v>
      </c>
      <c r="D74" s="158"/>
      <c r="E74" s="177"/>
      <c r="G74" s="34">
        <f t="shared" si="5"/>
        <v>0</v>
      </c>
    </row>
    <row r="75" spans="2:7" ht="16.8" thickBot="1" x14ac:dyDescent="0.35">
      <c r="B75" s="32" t="s">
        <v>766</v>
      </c>
      <c r="C75" s="39" t="s">
        <v>622</v>
      </c>
      <c r="D75" s="40"/>
      <c r="E75" s="41"/>
    </row>
    <row r="76" spans="2:7" ht="16.8" thickBot="1" x14ac:dyDescent="0.35">
      <c r="B76" s="75" t="s">
        <v>755</v>
      </c>
      <c r="C76" s="23" t="s">
        <v>623</v>
      </c>
      <c r="D76" s="158"/>
      <c r="E76" s="177"/>
      <c r="G76" s="34">
        <f>IF(AND(LEN(D76)&gt;1,LEN(D76)&lt;4),1,0)</f>
        <v>0</v>
      </c>
    </row>
    <row r="77" spans="2:7" ht="16.8" thickBot="1" x14ac:dyDescent="0.35">
      <c r="B77" s="32" t="s">
        <v>767</v>
      </c>
      <c r="C77" s="25" t="s">
        <v>624</v>
      </c>
      <c r="D77" s="193" t="s">
        <v>58</v>
      </c>
      <c r="E77" s="160" t="s">
        <v>0</v>
      </c>
    </row>
    <row r="78" spans="2:7" ht="16.8" thickBot="1" x14ac:dyDescent="0.35">
      <c r="B78" s="75" t="s">
        <v>768</v>
      </c>
      <c r="C78" s="23" t="s">
        <v>625</v>
      </c>
      <c r="D78" s="158"/>
      <c r="E78" s="177"/>
      <c r="G78" s="34">
        <f>IF(AND(LEN(D78)&gt;1,LEN(D78)&lt;4),1,0)</f>
        <v>0</v>
      </c>
    </row>
    <row r="79" spans="2:7" ht="16.8" thickBot="1" x14ac:dyDescent="0.35">
      <c r="B79" s="75" t="s">
        <v>769</v>
      </c>
      <c r="C79" s="23" t="s">
        <v>626</v>
      </c>
      <c r="D79" s="158"/>
      <c r="E79" s="177"/>
      <c r="G79" s="34">
        <f>IF(AND(LEN(D79)&gt;1,LEN(D79)&lt;4),1,0)</f>
        <v>0</v>
      </c>
    </row>
    <row r="80" spans="2:7" ht="16.8" thickBot="1" x14ac:dyDescent="0.35">
      <c r="B80" s="75" t="s">
        <v>770</v>
      </c>
      <c r="C80" s="23" t="s">
        <v>627</v>
      </c>
      <c r="D80" s="158"/>
      <c r="E80" s="177"/>
      <c r="G80" s="34">
        <f>IF(AND(LEN(D80)&gt;1,LEN(D80)&lt;4),1,0)</f>
        <v>0</v>
      </c>
    </row>
    <row r="81" spans="2:7" ht="16.8" thickBot="1" x14ac:dyDescent="0.35">
      <c r="B81" s="75" t="s">
        <v>771</v>
      </c>
      <c r="C81" s="23" t="s">
        <v>628</v>
      </c>
      <c r="D81" s="158"/>
      <c r="E81" s="177"/>
      <c r="G81" s="34">
        <f>IF(AND(LEN(D81)&gt;1,LEN(D81)&lt;4),1,0)</f>
        <v>0</v>
      </c>
    </row>
    <row r="82" spans="2:7" ht="16.8" thickBot="1" x14ac:dyDescent="0.35">
      <c r="B82" s="75" t="s">
        <v>772</v>
      </c>
      <c r="C82" s="23" t="s">
        <v>629</v>
      </c>
      <c r="D82" s="158"/>
      <c r="E82" s="177"/>
      <c r="G82" s="34">
        <f>IF(AND(LEN(D82)&gt;1,LEN(D82)&lt;4),1,0)</f>
        <v>0</v>
      </c>
    </row>
    <row r="83" spans="2:7" ht="16.8" thickBot="1" x14ac:dyDescent="0.35">
      <c r="B83" s="51" t="s">
        <v>774</v>
      </c>
      <c r="C83" s="41" t="s">
        <v>773</v>
      </c>
      <c r="D83" s="193" t="s">
        <v>58</v>
      </c>
      <c r="E83" s="160" t="s">
        <v>0</v>
      </c>
    </row>
    <row r="84" spans="2:7" ht="16.8" thickBot="1" x14ac:dyDescent="0.35">
      <c r="B84" s="75" t="s">
        <v>775</v>
      </c>
      <c r="C84" s="23" t="s">
        <v>631</v>
      </c>
      <c r="D84" s="158"/>
      <c r="E84" s="177"/>
      <c r="G84" s="34">
        <f t="shared" ref="G84:G99" si="6">IF(AND(LEN(D84)&gt;1,LEN(D84)&lt;4),1,0)</f>
        <v>0</v>
      </c>
    </row>
    <row r="85" spans="2:7" ht="16.8" thickBot="1" x14ac:dyDescent="0.35">
      <c r="B85" s="75" t="s">
        <v>776</v>
      </c>
      <c r="C85" s="23" t="s">
        <v>632</v>
      </c>
      <c r="D85" s="158"/>
      <c r="E85" s="177"/>
      <c r="G85" s="34">
        <f t="shared" si="6"/>
        <v>0</v>
      </c>
    </row>
    <row r="86" spans="2:7" ht="16.8" thickBot="1" x14ac:dyDescent="0.35">
      <c r="B86" s="75" t="s">
        <v>777</v>
      </c>
      <c r="C86" s="23" t="s">
        <v>633</v>
      </c>
      <c r="D86" s="158"/>
      <c r="E86" s="177"/>
      <c r="G86" s="34">
        <f t="shared" si="6"/>
        <v>0</v>
      </c>
    </row>
    <row r="87" spans="2:7" ht="16.8" thickBot="1" x14ac:dyDescent="0.35">
      <c r="B87" s="75" t="s">
        <v>778</v>
      </c>
      <c r="C87" s="23" t="s">
        <v>634</v>
      </c>
      <c r="D87" s="158"/>
      <c r="E87" s="177"/>
      <c r="G87" s="34">
        <f t="shared" si="6"/>
        <v>0</v>
      </c>
    </row>
    <row r="88" spans="2:7" ht="16.8" thickBot="1" x14ac:dyDescent="0.35">
      <c r="B88" s="75" t="s">
        <v>779</v>
      </c>
      <c r="C88" s="23" t="s">
        <v>635</v>
      </c>
      <c r="D88" s="158"/>
      <c r="E88" s="177"/>
      <c r="G88" s="34">
        <f t="shared" si="6"/>
        <v>0</v>
      </c>
    </row>
    <row r="89" spans="2:7" ht="16.8" thickBot="1" x14ac:dyDescent="0.35">
      <c r="B89" s="75" t="s">
        <v>780</v>
      </c>
      <c r="C89" s="23" t="s">
        <v>636</v>
      </c>
      <c r="D89" s="158"/>
      <c r="E89" s="177"/>
      <c r="G89" s="34">
        <f t="shared" si="6"/>
        <v>0</v>
      </c>
    </row>
    <row r="90" spans="2:7" ht="16.8" thickBot="1" x14ac:dyDescent="0.35">
      <c r="B90" s="75" t="s">
        <v>781</v>
      </c>
      <c r="C90" s="23" t="s">
        <v>637</v>
      </c>
      <c r="D90" s="158"/>
      <c r="E90" s="177"/>
      <c r="G90" s="34">
        <f t="shared" si="6"/>
        <v>0</v>
      </c>
    </row>
    <row r="91" spans="2:7" ht="16.8" thickBot="1" x14ac:dyDescent="0.35">
      <c r="B91" s="75" t="s">
        <v>782</v>
      </c>
      <c r="C91" s="23" t="s">
        <v>638</v>
      </c>
      <c r="D91" s="158"/>
      <c r="E91" s="177"/>
      <c r="G91" s="34">
        <f t="shared" si="6"/>
        <v>0</v>
      </c>
    </row>
    <row r="92" spans="2:7" ht="16.8" thickBot="1" x14ac:dyDescent="0.35">
      <c r="B92" s="75" t="s">
        <v>783</v>
      </c>
      <c r="C92" s="23" t="s">
        <v>639</v>
      </c>
      <c r="D92" s="158"/>
      <c r="E92" s="177"/>
      <c r="G92" s="34">
        <f t="shared" si="6"/>
        <v>0</v>
      </c>
    </row>
    <row r="93" spans="2:7" ht="16.8" thickBot="1" x14ac:dyDescent="0.35">
      <c r="B93" s="75" t="s">
        <v>784</v>
      </c>
      <c r="C93" s="23" t="s">
        <v>640</v>
      </c>
      <c r="D93" s="158"/>
      <c r="E93" s="177"/>
      <c r="G93" s="34">
        <f t="shared" si="6"/>
        <v>0</v>
      </c>
    </row>
    <row r="94" spans="2:7" ht="18.75" customHeight="1" thickBot="1" x14ac:dyDescent="0.35">
      <c r="B94" s="75" t="s">
        <v>785</v>
      </c>
      <c r="C94" s="23" t="s">
        <v>641</v>
      </c>
      <c r="D94" s="158"/>
      <c r="E94" s="177"/>
      <c r="G94" s="34">
        <f t="shared" si="6"/>
        <v>0</v>
      </c>
    </row>
    <row r="95" spans="2:7" ht="16.8" thickBot="1" x14ac:dyDescent="0.35">
      <c r="B95" s="75" t="s">
        <v>786</v>
      </c>
      <c r="C95" s="23" t="s">
        <v>642</v>
      </c>
      <c r="D95" s="158"/>
      <c r="E95" s="177"/>
      <c r="G95" s="34">
        <f t="shared" si="6"/>
        <v>0</v>
      </c>
    </row>
    <row r="96" spans="2:7" ht="16.8" thickBot="1" x14ac:dyDescent="0.35">
      <c r="B96" s="75" t="s">
        <v>787</v>
      </c>
      <c r="C96" s="23" t="s">
        <v>643</v>
      </c>
      <c r="D96" s="158"/>
      <c r="E96" s="177"/>
      <c r="G96" s="34">
        <f t="shared" si="6"/>
        <v>0</v>
      </c>
    </row>
    <row r="97" spans="2:7" ht="16.8" thickBot="1" x14ac:dyDescent="0.35">
      <c r="B97" s="75" t="s">
        <v>788</v>
      </c>
      <c r="C97" s="23" t="s">
        <v>644</v>
      </c>
      <c r="D97" s="158"/>
      <c r="E97" s="177"/>
      <c r="G97" s="34">
        <f t="shared" si="6"/>
        <v>0</v>
      </c>
    </row>
    <row r="98" spans="2:7" ht="16.8" thickBot="1" x14ac:dyDescent="0.35">
      <c r="B98" s="75" t="s">
        <v>789</v>
      </c>
      <c r="C98" s="23" t="s">
        <v>645</v>
      </c>
      <c r="D98" s="158"/>
      <c r="E98" s="177"/>
      <c r="G98" s="34">
        <f t="shared" si="6"/>
        <v>0</v>
      </c>
    </row>
    <row r="99" spans="2:7" ht="16.8" thickBot="1" x14ac:dyDescent="0.35">
      <c r="B99" s="75" t="s">
        <v>790</v>
      </c>
      <c r="C99" s="23" t="s">
        <v>646</v>
      </c>
      <c r="D99" s="158"/>
      <c r="E99" s="177"/>
      <c r="G99" s="34">
        <f t="shared" si="6"/>
        <v>0</v>
      </c>
    </row>
    <row r="100" spans="2:7" ht="16.8" thickBot="1" x14ac:dyDescent="0.35">
      <c r="B100" s="76"/>
      <c r="C100" s="25" t="s">
        <v>647</v>
      </c>
      <c r="D100" s="193" t="s">
        <v>58</v>
      </c>
      <c r="E100" s="160" t="s">
        <v>0</v>
      </c>
    </row>
    <row r="101" spans="2:7" ht="16.8" thickBot="1" x14ac:dyDescent="0.35">
      <c r="B101" s="75" t="s">
        <v>791</v>
      </c>
      <c r="C101" s="23" t="s">
        <v>648</v>
      </c>
      <c r="D101" s="158"/>
      <c r="E101" s="177"/>
      <c r="G101" s="34">
        <f>IF(AND(LEN(D101)&gt;1,LEN(D101)&lt;4),1,0)</f>
        <v>0</v>
      </c>
    </row>
    <row r="102" spans="2:7" ht="16.8" thickBot="1" x14ac:dyDescent="0.35">
      <c r="B102" s="75" t="s">
        <v>792</v>
      </c>
      <c r="C102" s="23" t="s">
        <v>649</v>
      </c>
      <c r="D102" s="158"/>
      <c r="E102" s="177"/>
      <c r="G102" s="34">
        <f>IF(AND(LEN(D102)&gt;1,LEN(D102)&lt;4),1,0)</f>
        <v>0</v>
      </c>
    </row>
    <row r="103" spans="2:7" ht="16.8" thickBot="1" x14ac:dyDescent="0.35">
      <c r="B103" s="75" t="s">
        <v>793</v>
      </c>
      <c r="C103" s="23" t="s">
        <v>650</v>
      </c>
      <c r="D103" s="158"/>
      <c r="E103" s="177"/>
      <c r="G103" s="34">
        <f>IF(AND(LEN(D103)&gt;1,LEN(D103)&lt;4),1,0)</f>
        <v>0</v>
      </c>
    </row>
    <row r="104" spans="2:7" ht="16.8" thickBot="1" x14ac:dyDescent="0.35">
      <c r="B104" s="32">
        <v>4.0999999999999996</v>
      </c>
      <c r="C104" s="39" t="s">
        <v>651</v>
      </c>
      <c r="D104" s="40"/>
      <c r="E104" s="41"/>
    </row>
    <row r="105" spans="2:7" ht="16.8" thickBot="1" x14ac:dyDescent="0.35">
      <c r="B105" s="75" t="s">
        <v>794</v>
      </c>
      <c r="C105" s="23" t="s">
        <v>652</v>
      </c>
      <c r="D105" s="158"/>
      <c r="E105" s="177"/>
      <c r="G105" s="34">
        <f>IF(AND(LEN(D105)&gt;1,LEN(D105)&lt;4),1,0)</f>
        <v>0</v>
      </c>
    </row>
    <row r="106" spans="2:7" ht="16.8" thickBot="1" x14ac:dyDescent="0.35">
      <c r="B106" s="75" t="s">
        <v>795</v>
      </c>
      <c r="C106" s="23" t="s">
        <v>653</v>
      </c>
      <c r="D106" s="158"/>
      <c r="E106" s="177"/>
      <c r="G106" s="34">
        <f>IF(AND(LEN(D106)&gt;1,LEN(D106)&lt;4),1,0)</f>
        <v>0</v>
      </c>
    </row>
    <row r="107" spans="2:7" ht="16.8" thickBot="1" x14ac:dyDescent="0.35">
      <c r="B107" s="75" t="s">
        <v>796</v>
      </c>
      <c r="C107" s="23" t="s">
        <v>654</v>
      </c>
      <c r="D107" s="158"/>
      <c r="E107" s="177"/>
      <c r="G107" s="34">
        <f>IF(AND(LEN(D107)&gt;1,LEN(D107)&lt;4),1,0)</f>
        <v>0</v>
      </c>
    </row>
    <row r="108" spans="2:7" ht="16.8" thickBot="1" x14ac:dyDescent="0.35">
      <c r="B108" s="75" t="s">
        <v>797</v>
      </c>
      <c r="C108" s="23" t="s">
        <v>655</v>
      </c>
      <c r="D108" s="158"/>
      <c r="E108" s="177"/>
      <c r="G108" s="34">
        <f>IF(AND(LEN(D108)&gt;1,LEN(D108)&lt;4),1,0)</f>
        <v>0</v>
      </c>
    </row>
    <row r="109" spans="2:7" ht="16.8" thickBot="1" x14ac:dyDescent="0.35">
      <c r="B109" s="75" t="s">
        <v>798</v>
      </c>
      <c r="C109" s="23" t="s">
        <v>656</v>
      </c>
      <c r="D109" s="158"/>
      <c r="E109" s="177"/>
      <c r="G109" s="34">
        <f>IF(AND(LEN(D109)&gt;1,LEN(D109)&lt;4),1,0)</f>
        <v>0</v>
      </c>
    </row>
    <row r="111" spans="2:7" ht="16.2" x14ac:dyDescent="0.3">
      <c r="D111" s="33"/>
      <c r="E111" s="115"/>
    </row>
    <row r="114" spans="5:5" x14ac:dyDescent="0.3">
      <c r="E114" t="s">
        <v>3</v>
      </c>
    </row>
  </sheetData>
  <sheetProtection algorithmName="SHA-512" hashValue="9+9RGyJmJeBhYrQ7udn0RdNF1r09i7NHniLduwiUe/RbWC+8vajbWLtfqNrLvmkgSbsjsbkq8LOsPGAtRSyyiw==" saltValue="SRhOXA324dFgH6e51Fqm+Q==" spinCount="100000" sheet="1" objects="1" scenarios="1" selectLockedCells="1"/>
  <dataValidations disablePrompts="1" count="1">
    <dataValidation type="date" allowBlank="1" showInputMessage="1" showErrorMessage="1" sqref="D108:D109" xr:uid="{00000000-0002-0000-0700-000000000000}">
      <formula1>44927</formula1>
      <formula2>55153</formula2>
    </dataValidation>
  </dataValidations>
  <pageMargins left="0.7" right="0.7" top="0.75" bottom="0.75" header="0.3" footer="0.3"/>
  <pageSetup scale="74" orientation="portrait" r:id="rId1"/>
  <colBreaks count="1" manualBreakCount="1">
    <brk id="5" max="11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B1:G292"/>
  <sheetViews>
    <sheetView showGridLines="0" showRowColHeaders="0" zoomScale="70" zoomScaleNormal="70" workbookViewId="0">
      <selection activeCell="D6" sqref="D6"/>
    </sheetView>
  </sheetViews>
  <sheetFormatPr defaultRowHeight="14.4" x14ac:dyDescent="0.3"/>
  <cols>
    <col min="1" max="1" width="13.44140625" customWidth="1"/>
    <col min="2" max="2" width="12.88671875" style="34" customWidth="1"/>
    <col min="3" max="3" width="80.109375" customWidth="1"/>
    <col min="4" max="4" width="11.5546875" customWidth="1"/>
    <col min="5" max="5" width="15.44140625" style="152" customWidth="1"/>
    <col min="7" max="7" width="9.109375" hidden="1" customWidth="1"/>
    <col min="8" max="8" width="0" hidden="1" customWidth="1"/>
  </cols>
  <sheetData>
    <row r="1" spans="2:7" ht="66" customHeight="1" thickBot="1" x14ac:dyDescent="0.35"/>
    <row r="2" spans="2:7" ht="32.25" customHeight="1" thickBot="1" x14ac:dyDescent="0.35">
      <c r="B2" s="51"/>
      <c r="C2" s="19" t="s">
        <v>1514</v>
      </c>
      <c r="D2" s="120" t="s">
        <v>366</v>
      </c>
      <c r="E2" s="232" t="s">
        <v>285</v>
      </c>
    </row>
    <row r="3" spans="2:7" ht="23.25" customHeight="1" thickBot="1" x14ac:dyDescent="0.35">
      <c r="B3" s="15"/>
      <c r="C3" s="42"/>
      <c r="D3" s="194">
        <f>E3/G3</f>
        <v>0</v>
      </c>
      <c r="E3" s="231">
        <f>SUM(G5:G290)</f>
        <v>0</v>
      </c>
      <c r="G3" s="34">
        <f>COUNTA(G5:G290)</f>
        <v>251</v>
      </c>
    </row>
    <row r="4" spans="2:7" ht="16.8" thickBot="1" x14ac:dyDescent="0.35">
      <c r="B4" s="51">
        <v>5</v>
      </c>
      <c r="C4" s="41" t="s">
        <v>568</v>
      </c>
      <c r="D4" s="163" t="s">
        <v>58</v>
      </c>
      <c r="E4" s="160" t="s">
        <v>0</v>
      </c>
    </row>
    <row r="5" spans="2:7" ht="16.8" thickBot="1" x14ac:dyDescent="0.35">
      <c r="B5" s="59" t="s">
        <v>1035</v>
      </c>
      <c r="C5" s="27" t="s">
        <v>569</v>
      </c>
      <c r="D5" s="158"/>
      <c r="E5" s="177"/>
      <c r="G5" s="34">
        <f>IF(AND(LEN(D5)&gt;1,LEN(D5)&lt;4),1,0)</f>
        <v>0</v>
      </c>
    </row>
    <row r="6" spans="2:7" ht="16.8" thickBot="1" x14ac:dyDescent="0.35">
      <c r="B6" s="59" t="s">
        <v>1036</v>
      </c>
      <c r="C6" s="27" t="s">
        <v>571</v>
      </c>
      <c r="D6" s="158"/>
      <c r="E6" s="177"/>
      <c r="G6" s="34">
        <f t="shared" ref="G6:G12" si="0">IF(AND(LEN(D6)&gt;1,LEN(D6)&lt;4),1,0)</f>
        <v>0</v>
      </c>
    </row>
    <row r="7" spans="2:7" ht="16.8" thickBot="1" x14ac:dyDescent="0.35">
      <c r="B7" s="59" t="s">
        <v>1037</v>
      </c>
      <c r="C7" s="27" t="s">
        <v>799</v>
      </c>
      <c r="D7" s="158"/>
      <c r="E7" s="177" t="s">
        <v>3</v>
      </c>
      <c r="G7" s="34">
        <f t="shared" si="0"/>
        <v>0</v>
      </c>
    </row>
    <row r="8" spans="2:7" ht="16.8" thickBot="1" x14ac:dyDescent="0.35">
      <c r="B8" s="59" t="s">
        <v>1038</v>
      </c>
      <c r="C8" s="27" t="s">
        <v>800</v>
      </c>
      <c r="D8" s="158"/>
      <c r="E8" s="177"/>
      <c r="G8" s="34">
        <f t="shared" si="0"/>
        <v>0</v>
      </c>
    </row>
    <row r="9" spans="2:7" ht="16.8" thickBot="1" x14ac:dyDescent="0.35">
      <c r="B9" s="59" t="s">
        <v>1039</v>
      </c>
      <c r="C9" s="27" t="s">
        <v>572</v>
      </c>
      <c r="D9" s="158"/>
      <c r="E9" s="177"/>
      <c r="G9" s="34">
        <f t="shared" si="0"/>
        <v>0</v>
      </c>
    </row>
    <row r="10" spans="2:7" ht="16.8" thickBot="1" x14ac:dyDescent="0.35">
      <c r="B10" s="59" t="s">
        <v>1040</v>
      </c>
      <c r="C10" s="27" t="s">
        <v>801</v>
      </c>
      <c r="D10" s="158"/>
      <c r="E10" s="177"/>
      <c r="G10" s="34">
        <f t="shared" si="0"/>
        <v>0</v>
      </c>
    </row>
    <row r="11" spans="2:7" ht="16.8" thickBot="1" x14ac:dyDescent="0.35">
      <c r="B11" s="59" t="s">
        <v>1041</v>
      </c>
      <c r="C11" s="27" t="s">
        <v>573</v>
      </c>
      <c r="D11" s="158"/>
      <c r="E11" s="177"/>
      <c r="G11" s="34">
        <f t="shared" si="0"/>
        <v>0</v>
      </c>
    </row>
    <row r="12" spans="2:7" ht="16.8" thickBot="1" x14ac:dyDescent="0.35">
      <c r="B12" s="59" t="s">
        <v>1042</v>
      </c>
      <c r="C12" s="27" t="s">
        <v>574</v>
      </c>
      <c r="D12" s="158"/>
      <c r="E12" s="177"/>
      <c r="G12" s="34">
        <f t="shared" si="0"/>
        <v>0</v>
      </c>
    </row>
    <row r="13" spans="2:7" ht="16.8" thickBot="1" x14ac:dyDescent="0.35">
      <c r="B13" s="77"/>
      <c r="C13" s="83" t="s">
        <v>802</v>
      </c>
      <c r="D13" s="86"/>
      <c r="E13" s="233"/>
    </row>
    <row r="14" spans="2:7" ht="16.8" thickBot="1" x14ac:dyDescent="0.35">
      <c r="B14" s="30">
        <v>5.2</v>
      </c>
      <c r="C14" s="79" t="s">
        <v>803</v>
      </c>
      <c r="D14" s="80"/>
      <c r="E14" s="234"/>
    </row>
    <row r="15" spans="2:7" ht="16.8" thickBot="1" x14ac:dyDescent="0.35">
      <c r="B15" s="59" t="s">
        <v>1043</v>
      </c>
      <c r="C15" s="27" t="s">
        <v>804</v>
      </c>
      <c r="D15" s="158"/>
      <c r="E15" s="177"/>
      <c r="G15" s="34">
        <f t="shared" ref="G15:G20" si="1">IF(AND(LEN(D15)&gt;1,LEN(D15)&lt;4),1,0)</f>
        <v>0</v>
      </c>
    </row>
    <row r="16" spans="2:7" ht="16.8" thickBot="1" x14ac:dyDescent="0.35">
      <c r="B16" s="59" t="s">
        <v>1044</v>
      </c>
      <c r="C16" s="27" t="s">
        <v>805</v>
      </c>
      <c r="D16" s="158"/>
      <c r="E16" s="177"/>
      <c r="G16" s="34">
        <f t="shared" si="1"/>
        <v>0</v>
      </c>
    </row>
    <row r="17" spans="2:7" ht="16.8" thickBot="1" x14ac:dyDescent="0.35">
      <c r="B17" s="59" t="s">
        <v>1045</v>
      </c>
      <c r="C17" s="27" t="s">
        <v>806</v>
      </c>
      <c r="D17" s="158"/>
      <c r="E17" s="177"/>
      <c r="G17" s="34">
        <f t="shared" si="1"/>
        <v>0</v>
      </c>
    </row>
    <row r="18" spans="2:7" ht="16.8" thickBot="1" x14ac:dyDescent="0.35">
      <c r="B18" s="59" t="s">
        <v>1046</v>
      </c>
      <c r="C18" s="27" t="s">
        <v>807</v>
      </c>
      <c r="D18" s="158"/>
      <c r="E18" s="177"/>
      <c r="G18" s="34">
        <f t="shared" si="1"/>
        <v>0</v>
      </c>
    </row>
    <row r="19" spans="2:7" ht="16.8" thickBot="1" x14ac:dyDescent="0.35">
      <c r="B19" s="59" t="s">
        <v>1047</v>
      </c>
      <c r="C19" s="27" t="s">
        <v>808</v>
      </c>
      <c r="D19" s="158"/>
      <c r="E19" s="177"/>
      <c r="G19" s="34">
        <f t="shared" si="1"/>
        <v>0</v>
      </c>
    </row>
    <row r="20" spans="2:7" ht="16.8" thickBot="1" x14ac:dyDescent="0.35">
      <c r="B20" s="85" t="s">
        <v>1043</v>
      </c>
      <c r="C20" s="82" t="s">
        <v>809</v>
      </c>
      <c r="D20" s="158"/>
      <c r="E20" s="177"/>
      <c r="G20" s="34">
        <f t="shared" si="1"/>
        <v>0</v>
      </c>
    </row>
    <row r="21" spans="2:7" ht="16.8" thickBot="1" x14ac:dyDescent="0.35">
      <c r="B21" s="30">
        <v>5.3</v>
      </c>
      <c r="C21" s="31" t="s">
        <v>810</v>
      </c>
      <c r="D21" s="163" t="s">
        <v>58</v>
      </c>
      <c r="E21" s="160" t="s">
        <v>0</v>
      </c>
    </row>
    <row r="22" spans="2:7" ht="16.8" thickBot="1" x14ac:dyDescent="0.35">
      <c r="B22" s="59" t="s">
        <v>1043</v>
      </c>
      <c r="C22" s="27" t="s">
        <v>811</v>
      </c>
      <c r="D22" s="158"/>
      <c r="E22" s="177"/>
      <c r="G22" s="34">
        <f t="shared" ref="G22:G28" si="2">IF(AND(LEN(D22)&gt;1,LEN(D22)&lt;4),1,0)</f>
        <v>0</v>
      </c>
    </row>
    <row r="23" spans="2:7" ht="16.8" thickBot="1" x14ac:dyDescent="0.35">
      <c r="B23" s="59" t="s">
        <v>1044</v>
      </c>
      <c r="C23" s="27" t="s">
        <v>812</v>
      </c>
      <c r="D23" s="158" t="s">
        <v>3</v>
      </c>
      <c r="E23" s="177"/>
      <c r="G23" s="34">
        <f t="shared" si="2"/>
        <v>0</v>
      </c>
    </row>
    <row r="24" spans="2:7" ht="16.8" thickBot="1" x14ac:dyDescent="0.35">
      <c r="B24" s="59" t="s">
        <v>1045</v>
      </c>
      <c r="C24" s="27" t="s">
        <v>813</v>
      </c>
      <c r="D24" s="158"/>
      <c r="E24" s="177"/>
      <c r="G24" s="34">
        <f t="shared" si="2"/>
        <v>0</v>
      </c>
    </row>
    <row r="25" spans="2:7" ht="16.8" thickBot="1" x14ac:dyDescent="0.35">
      <c r="B25" s="59" t="s">
        <v>1046</v>
      </c>
      <c r="C25" s="27" t="s">
        <v>814</v>
      </c>
      <c r="D25" s="158"/>
      <c r="E25" s="177"/>
      <c r="G25" s="34">
        <f t="shared" si="2"/>
        <v>0</v>
      </c>
    </row>
    <row r="26" spans="2:7" ht="16.8" thickBot="1" x14ac:dyDescent="0.35">
      <c r="B26" s="59" t="s">
        <v>1047</v>
      </c>
      <c r="C26" s="27" t="s">
        <v>815</v>
      </c>
      <c r="D26" s="158"/>
      <c r="E26" s="177"/>
      <c r="G26" s="34">
        <f t="shared" si="2"/>
        <v>0</v>
      </c>
    </row>
    <row r="27" spans="2:7" ht="16.8" thickBot="1" x14ac:dyDescent="0.35">
      <c r="B27" s="59" t="s">
        <v>1048</v>
      </c>
      <c r="C27" s="27" t="s">
        <v>816</v>
      </c>
      <c r="D27" s="158"/>
      <c r="E27" s="177"/>
      <c r="G27" s="34">
        <f t="shared" si="2"/>
        <v>0</v>
      </c>
    </row>
    <row r="28" spans="2:7" ht="16.8" thickBot="1" x14ac:dyDescent="0.35">
      <c r="B28" s="59" t="s">
        <v>1049</v>
      </c>
      <c r="C28" s="27" t="s">
        <v>817</v>
      </c>
      <c r="D28" s="158"/>
      <c r="E28" s="177"/>
      <c r="G28" s="34">
        <f t="shared" si="2"/>
        <v>0</v>
      </c>
    </row>
    <row r="29" spans="2:7" ht="16.8" thickBot="1" x14ac:dyDescent="0.35">
      <c r="B29" s="30" t="s">
        <v>1050</v>
      </c>
      <c r="C29" s="79" t="s">
        <v>818</v>
      </c>
      <c r="D29" s="80"/>
      <c r="E29" s="234"/>
    </row>
    <row r="30" spans="2:7" ht="16.8" thickBot="1" x14ac:dyDescent="0.35">
      <c r="B30" s="59" t="s">
        <v>1051</v>
      </c>
      <c r="C30" s="27" t="s">
        <v>451</v>
      </c>
      <c r="D30" s="158"/>
      <c r="E30" s="177"/>
      <c r="G30" s="34">
        <f t="shared" ref="G30:G38" si="3">IF(AND(LEN(D30)&gt;1,LEN(D30)&lt;4),1,0)</f>
        <v>0</v>
      </c>
    </row>
    <row r="31" spans="2:7" ht="16.8" thickBot="1" x14ac:dyDescent="0.35">
      <c r="B31" s="59" t="s">
        <v>1052</v>
      </c>
      <c r="C31" s="27" t="s">
        <v>819</v>
      </c>
      <c r="D31" s="158"/>
      <c r="E31" s="177"/>
      <c r="G31" s="34">
        <f t="shared" si="3"/>
        <v>0</v>
      </c>
    </row>
    <row r="32" spans="2:7" ht="16.8" thickBot="1" x14ac:dyDescent="0.35">
      <c r="B32" s="59" t="s">
        <v>1053</v>
      </c>
      <c r="C32" s="27" t="s">
        <v>820</v>
      </c>
      <c r="D32" s="158"/>
      <c r="E32" s="177"/>
      <c r="G32" s="34">
        <f t="shared" si="3"/>
        <v>0</v>
      </c>
    </row>
    <row r="33" spans="2:7" ht="16.8" thickBot="1" x14ac:dyDescent="0.35">
      <c r="B33" s="59" t="s">
        <v>1054</v>
      </c>
      <c r="C33" s="27" t="s">
        <v>821</v>
      </c>
      <c r="D33" s="158"/>
      <c r="E33" s="177"/>
      <c r="G33" s="34">
        <f t="shared" si="3"/>
        <v>0</v>
      </c>
    </row>
    <row r="34" spans="2:7" ht="16.8" thickBot="1" x14ac:dyDescent="0.35">
      <c r="B34" s="59" t="s">
        <v>1055</v>
      </c>
      <c r="C34" s="27" t="s">
        <v>822</v>
      </c>
      <c r="D34" s="158"/>
      <c r="E34" s="177"/>
      <c r="G34" s="34">
        <f t="shared" si="3"/>
        <v>0</v>
      </c>
    </row>
    <row r="35" spans="2:7" ht="16.8" thickBot="1" x14ac:dyDescent="0.35">
      <c r="B35" s="59" t="s">
        <v>1056</v>
      </c>
      <c r="C35" s="27" t="s">
        <v>823</v>
      </c>
      <c r="D35" s="158"/>
      <c r="E35" s="177"/>
      <c r="G35" s="34">
        <f t="shared" si="3"/>
        <v>0</v>
      </c>
    </row>
    <row r="36" spans="2:7" ht="16.8" thickBot="1" x14ac:dyDescent="0.35">
      <c r="B36" s="59" t="s">
        <v>1057</v>
      </c>
      <c r="C36" s="27" t="s">
        <v>824</v>
      </c>
      <c r="D36" s="158"/>
      <c r="E36" s="177"/>
      <c r="G36" s="34">
        <f t="shared" si="3"/>
        <v>0</v>
      </c>
    </row>
    <row r="37" spans="2:7" ht="16.8" thickBot="1" x14ac:dyDescent="0.35">
      <c r="B37" s="59" t="s">
        <v>1058</v>
      </c>
      <c r="C37" s="27" t="s">
        <v>825</v>
      </c>
      <c r="D37" s="158"/>
      <c r="E37" s="177"/>
      <c r="G37" s="34">
        <f t="shared" si="3"/>
        <v>0</v>
      </c>
    </row>
    <row r="38" spans="2:7" ht="16.8" thickBot="1" x14ac:dyDescent="0.35">
      <c r="B38" s="59" t="s">
        <v>1059</v>
      </c>
      <c r="C38" s="27" t="s">
        <v>826</v>
      </c>
      <c r="D38" s="158"/>
      <c r="E38" s="177"/>
      <c r="G38" s="34">
        <f t="shared" si="3"/>
        <v>0</v>
      </c>
    </row>
    <row r="39" spans="2:7" ht="16.8" thickBot="1" x14ac:dyDescent="0.35">
      <c r="B39" s="30" t="s">
        <v>1060</v>
      </c>
      <c r="C39" s="79" t="s">
        <v>827</v>
      </c>
      <c r="D39" s="80"/>
      <c r="E39" s="234"/>
    </row>
    <row r="40" spans="2:7" ht="16.8" thickBot="1" x14ac:dyDescent="0.35">
      <c r="B40" s="59" t="s">
        <v>1061</v>
      </c>
      <c r="C40" s="27" t="s">
        <v>828</v>
      </c>
      <c r="D40" s="158"/>
      <c r="E40" s="177"/>
      <c r="G40" s="34">
        <f t="shared" ref="G40:G47" si="4">IF(AND(LEN(D40)&gt;1,LEN(D40)&lt;4),1,0)</f>
        <v>0</v>
      </c>
    </row>
    <row r="41" spans="2:7" ht="16.8" thickBot="1" x14ac:dyDescent="0.35">
      <c r="B41" s="59" t="s">
        <v>1062</v>
      </c>
      <c r="C41" s="27" t="s">
        <v>829</v>
      </c>
      <c r="D41" s="158"/>
      <c r="E41" s="177"/>
      <c r="G41" s="34">
        <f t="shared" si="4"/>
        <v>0</v>
      </c>
    </row>
    <row r="42" spans="2:7" ht="16.8" thickBot="1" x14ac:dyDescent="0.35">
      <c r="B42" s="59" t="s">
        <v>1063</v>
      </c>
      <c r="C42" s="27" t="s">
        <v>830</v>
      </c>
      <c r="D42" s="158"/>
      <c r="E42" s="177"/>
      <c r="G42" s="34">
        <f t="shared" si="4"/>
        <v>0</v>
      </c>
    </row>
    <row r="43" spans="2:7" ht="16.8" thickBot="1" x14ac:dyDescent="0.35">
      <c r="B43" s="59" t="s">
        <v>1064</v>
      </c>
      <c r="C43" s="27" t="s">
        <v>831</v>
      </c>
      <c r="D43" s="158"/>
      <c r="E43" s="177"/>
      <c r="G43" s="34">
        <f t="shared" si="4"/>
        <v>0</v>
      </c>
    </row>
    <row r="44" spans="2:7" ht="16.8" thickBot="1" x14ac:dyDescent="0.35">
      <c r="B44" s="59" t="s">
        <v>1065</v>
      </c>
      <c r="C44" s="27" t="s">
        <v>832</v>
      </c>
      <c r="D44" s="158"/>
      <c r="E44" s="177"/>
      <c r="G44" s="34">
        <f t="shared" si="4"/>
        <v>0</v>
      </c>
    </row>
    <row r="45" spans="2:7" ht="16.8" thickBot="1" x14ac:dyDescent="0.35">
      <c r="B45" s="59" t="s">
        <v>1066</v>
      </c>
      <c r="C45" s="27" t="s">
        <v>833</v>
      </c>
      <c r="D45" s="158"/>
      <c r="E45" s="177"/>
      <c r="G45" s="34">
        <f t="shared" si="4"/>
        <v>0</v>
      </c>
    </row>
    <row r="46" spans="2:7" ht="16.8" thickBot="1" x14ac:dyDescent="0.35">
      <c r="B46" s="59" t="s">
        <v>1067</v>
      </c>
      <c r="C46" s="27" t="s">
        <v>834</v>
      </c>
      <c r="D46" s="158"/>
      <c r="E46" s="177"/>
      <c r="G46" s="34">
        <f t="shared" si="4"/>
        <v>0</v>
      </c>
    </row>
    <row r="47" spans="2:7" ht="16.8" thickBot="1" x14ac:dyDescent="0.35">
      <c r="B47" s="59" t="s">
        <v>1068</v>
      </c>
      <c r="C47" s="27" t="s">
        <v>835</v>
      </c>
      <c r="D47" s="158"/>
      <c r="E47" s="177"/>
      <c r="G47" s="34">
        <f t="shared" si="4"/>
        <v>0</v>
      </c>
    </row>
    <row r="48" spans="2:7" ht="16.8" thickBot="1" x14ac:dyDescent="0.35">
      <c r="B48" s="30" t="s">
        <v>232</v>
      </c>
      <c r="C48" s="79" t="s">
        <v>836</v>
      </c>
      <c r="D48" s="80"/>
      <c r="E48" s="234"/>
    </row>
    <row r="49" spans="2:7" ht="16.8" thickBot="1" x14ac:dyDescent="0.35">
      <c r="B49" s="59" t="s">
        <v>1069</v>
      </c>
      <c r="C49" s="27" t="s">
        <v>837</v>
      </c>
      <c r="D49" s="158"/>
      <c r="E49" s="177"/>
      <c r="G49" s="34">
        <f>IF(AND(LEN(D49)&gt;1,LEN(D49)&lt;4),1,0)</f>
        <v>0</v>
      </c>
    </row>
    <row r="50" spans="2:7" ht="16.8" thickBot="1" x14ac:dyDescent="0.35">
      <c r="B50" s="30" t="s">
        <v>1070</v>
      </c>
      <c r="C50" s="31" t="s">
        <v>838</v>
      </c>
      <c r="D50" s="163" t="s">
        <v>58</v>
      </c>
      <c r="E50" s="160" t="s">
        <v>0</v>
      </c>
    </row>
    <row r="51" spans="2:7" ht="16.8" thickBot="1" x14ac:dyDescent="0.35">
      <c r="B51" s="59" t="s">
        <v>1071</v>
      </c>
      <c r="C51" s="27" t="s">
        <v>839</v>
      </c>
      <c r="D51" s="158"/>
      <c r="E51" s="177"/>
      <c r="G51" s="34">
        <f>IF(AND(LEN(D51)&gt;1,LEN(D51)&lt;4),1,0)</f>
        <v>0</v>
      </c>
    </row>
    <row r="52" spans="2:7" ht="16.8" thickBot="1" x14ac:dyDescent="0.35">
      <c r="B52" s="59" t="s">
        <v>1072</v>
      </c>
      <c r="C52" s="27" t="s">
        <v>840</v>
      </c>
      <c r="D52" s="158"/>
      <c r="E52" s="177"/>
      <c r="G52" s="34">
        <f>IF(AND(LEN(D52)&gt;1,LEN(D52)&lt;4),1,0)</f>
        <v>0</v>
      </c>
    </row>
    <row r="53" spans="2:7" ht="16.8" thickBot="1" x14ac:dyDescent="0.35">
      <c r="B53" s="59" t="s">
        <v>1073</v>
      </c>
      <c r="C53" s="27" t="s">
        <v>833</v>
      </c>
      <c r="D53" s="158"/>
      <c r="E53" s="177"/>
      <c r="G53" s="34">
        <f>IF(AND(LEN(D53)&gt;1,LEN(D53)&lt;4),1,0)</f>
        <v>0</v>
      </c>
    </row>
    <row r="54" spans="2:7" ht="16.8" thickBot="1" x14ac:dyDescent="0.35">
      <c r="B54" s="59" t="s">
        <v>1074</v>
      </c>
      <c r="C54" s="27" t="s">
        <v>841</v>
      </c>
      <c r="D54" s="158"/>
      <c r="E54" s="177"/>
      <c r="G54" s="34">
        <f>IF(AND(LEN(D54)&gt;1,LEN(D54)&lt;4),1,0)</f>
        <v>0</v>
      </c>
    </row>
    <row r="55" spans="2:7" ht="16.8" thickBot="1" x14ac:dyDescent="0.35">
      <c r="B55" s="30" t="s">
        <v>1075</v>
      </c>
      <c r="C55" s="79" t="s">
        <v>842</v>
      </c>
      <c r="D55" s="80"/>
      <c r="E55" s="234"/>
    </row>
    <row r="56" spans="2:7" ht="16.8" thickBot="1" x14ac:dyDescent="0.35">
      <c r="B56" s="59" t="s">
        <v>1076</v>
      </c>
      <c r="C56" s="27" t="s">
        <v>843</v>
      </c>
      <c r="D56" s="158"/>
      <c r="E56" s="177"/>
      <c r="G56" s="34">
        <f t="shared" ref="G56:G61" si="5">IF(AND(LEN(D56)&gt;1,LEN(D56)&lt;4),1,0)</f>
        <v>0</v>
      </c>
    </row>
    <row r="57" spans="2:7" ht="16.8" thickBot="1" x14ac:dyDescent="0.35">
      <c r="B57" s="59" t="s">
        <v>1077</v>
      </c>
      <c r="C57" s="27" t="s">
        <v>844</v>
      </c>
      <c r="D57" s="158"/>
      <c r="E57" s="177"/>
      <c r="G57" s="34">
        <f t="shared" si="5"/>
        <v>0</v>
      </c>
    </row>
    <row r="58" spans="2:7" ht="16.8" thickBot="1" x14ac:dyDescent="0.35">
      <c r="B58" s="59" t="s">
        <v>1078</v>
      </c>
      <c r="C58" s="27" t="s">
        <v>845</v>
      </c>
      <c r="D58" s="158"/>
      <c r="E58" s="177"/>
      <c r="G58" s="34">
        <f t="shared" si="5"/>
        <v>0</v>
      </c>
    </row>
    <row r="59" spans="2:7" ht="16.8" thickBot="1" x14ac:dyDescent="0.35">
      <c r="B59" s="59" t="s">
        <v>1079</v>
      </c>
      <c r="C59" s="27" t="s">
        <v>846</v>
      </c>
      <c r="D59" s="158"/>
      <c r="E59" s="177"/>
      <c r="G59" s="34">
        <f t="shared" si="5"/>
        <v>0</v>
      </c>
    </row>
    <row r="60" spans="2:7" ht="16.8" thickBot="1" x14ac:dyDescent="0.35">
      <c r="B60" s="59" t="s">
        <v>1080</v>
      </c>
      <c r="C60" s="27" t="s">
        <v>847</v>
      </c>
      <c r="D60" s="158"/>
      <c r="E60" s="177"/>
      <c r="G60" s="34">
        <f t="shared" si="5"/>
        <v>0</v>
      </c>
    </row>
    <row r="61" spans="2:7" ht="16.8" thickBot="1" x14ac:dyDescent="0.35">
      <c r="B61" s="59" t="s">
        <v>1081</v>
      </c>
      <c r="C61" s="27" t="s">
        <v>848</v>
      </c>
      <c r="D61" s="158"/>
      <c r="E61" s="177"/>
      <c r="G61" s="34">
        <f t="shared" si="5"/>
        <v>0</v>
      </c>
    </row>
    <row r="62" spans="2:7" ht="16.8" thickBot="1" x14ac:dyDescent="0.35">
      <c r="B62" s="30" t="s">
        <v>1082</v>
      </c>
      <c r="C62" s="79" t="s">
        <v>849</v>
      </c>
      <c r="D62" s="80"/>
      <c r="E62" s="234"/>
    </row>
    <row r="63" spans="2:7" ht="16.8" thickBot="1" x14ac:dyDescent="0.35">
      <c r="B63" s="59" t="s">
        <v>1083</v>
      </c>
      <c r="C63" s="27" t="s">
        <v>850</v>
      </c>
      <c r="D63" s="158"/>
      <c r="E63" s="177"/>
      <c r="G63" s="34">
        <f t="shared" ref="G63:G78" si="6">IF(AND(LEN(D63)&gt;1,LEN(D63)&lt;4),1,0)</f>
        <v>0</v>
      </c>
    </row>
    <row r="64" spans="2:7" ht="16.8" thickBot="1" x14ac:dyDescent="0.35">
      <c r="B64" s="59" t="s">
        <v>1084</v>
      </c>
      <c r="C64" s="27" t="s">
        <v>851</v>
      </c>
      <c r="D64" s="158"/>
      <c r="E64" s="177"/>
      <c r="G64" s="34">
        <f t="shared" si="6"/>
        <v>0</v>
      </c>
    </row>
    <row r="65" spans="2:7" ht="16.8" thickBot="1" x14ac:dyDescent="0.35">
      <c r="B65" s="59" t="s">
        <v>1085</v>
      </c>
      <c r="C65" s="27" t="s">
        <v>852</v>
      </c>
      <c r="D65" s="158"/>
      <c r="E65" s="177"/>
      <c r="G65" s="34">
        <f t="shared" si="6"/>
        <v>0</v>
      </c>
    </row>
    <row r="66" spans="2:7" ht="16.8" thickBot="1" x14ac:dyDescent="0.35">
      <c r="B66" s="59" t="s">
        <v>1086</v>
      </c>
      <c r="C66" s="27" t="s">
        <v>853</v>
      </c>
      <c r="D66" s="158"/>
      <c r="E66" s="177"/>
      <c r="G66" s="34">
        <f t="shared" si="6"/>
        <v>0</v>
      </c>
    </row>
    <row r="67" spans="2:7" ht="16.8" thickBot="1" x14ac:dyDescent="0.35">
      <c r="B67" s="59" t="s">
        <v>1087</v>
      </c>
      <c r="C67" s="27" t="s">
        <v>854</v>
      </c>
      <c r="D67" s="158"/>
      <c r="E67" s="177"/>
      <c r="G67" s="34">
        <f t="shared" si="6"/>
        <v>0</v>
      </c>
    </row>
    <row r="68" spans="2:7" ht="16.8" thickBot="1" x14ac:dyDescent="0.35">
      <c r="B68" s="59" t="s">
        <v>1088</v>
      </c>
      <c r="C68" s="27" t="s">
        <v>855</v>
      </c>
      <c r="D68" s="158"/>
      <c r="E68" s="177"/>
      <c r="G68" s="34">
        <f t="shared" si="6"/>
        <v>0</v>
      </c>
    </row>
    <row r="69" spans="2:7" ht="16.8" thickBot="1" x14ac:dyDescent="0.35">
      <c r="B69" s="59" t="s">
        <v>1089</v>
      </c>
      <c r="C69" s="27" t="s">
        <v>856</v>
      </c>
      <c r="D69" s="158"/>
      <c r="E69" s="177"/>
      <c r="G69" s="34">
        <f t="shared" si="6"/>
        <v>0</v>
      </c>
    </row>
    <row r="70" spans="2:7" ht="16.8" thickBot="1" x14ac:dyDescent="0.35">
      <c r="B70" s="59" t="s">
        <v>1090</v>
      </c>
      <c r="C70" s="27" t="s">
        <v>857</v>
      </c>
      <c r="D70" s="158"/>
      <c r="E70" s="177"/>
      <c r="G70" s="34">
        <f t="shared" si="6"/>
        <v>0</v>
      </c>
    </row>
    <row r="71" spans="2:7" ht="16.8" thickBot="1" x14ac:dyDescent="0.35">
      <c r="B71" s="59" t="s">
        <v>1091</v>
      </c>
      <c r="C71" s="27" t="s">
        <v>858</v>
      </c>
      <c r="D71" s="158"/>
      <c r="E71" s="177"/>
      <c r="G71" s="34">
        <f t="shared" si="6"/>
        <v>0</v>
      </c>
    </row>
    <row r="72" spans="2:7" ht="16.8" thickBot="1" x14ac:dyDescent="0.35">
      <c r="B72" s="59" t="s">
        <v>1092</v>
      </c>
      <c r="C72" s="27" t="s">
        <v>859</v>
      </c>
      <c r="D72" s="158"/>
      <c r="E72" s="177"/>
      <c r="G72" s="34">
        <f t="shared" si="6"/>
        <v>0</v>
      </c>
    </row>
    <row r="73" spans="2:7" ht="16.8" thickBot="1" x14ac:dyDescent="0.35">
      <c r="B73" s="59" t="s">
        <v>1093</v>
      </c>
      <c r="C73" s="27" t="s">
        <v>860</v>
      </c>
      <c r="D73" s="158"/>
      <c r="E73" s="177"/>
      <c r="G73" s="34">
        <f t="shared" si="6"/>
        <v>0</v>
      </c>
    </row>
    <row r="74" spans="2:7" ht="16.8" thickBot="1" x14ac:dyDescent="0.35">
      <c r="B74" s="59" t="s">
        <v>1094</v>
      </c>
      <c r="C74" s="27" t="s">
        <v>861</v>
      </c>
      <c r="D74" s="158"/>
      <c r="E74" s="177"/>
      <c r="G74" s="34">
        <f t="shared" si="6"/>
        <v>0</v>
      </c>
    </row>
    <row r="75" spans="2:7" ht="16.8" thickBot="1" x14ac:dyDescent="0.35">
      <c r="B75" s="59" t="s">
        <v>1095</v>
      </c>
      <c r="C75" s="27" t="s">
        <v>805</v>
      </c>
      <c r="D75" s="158"/>
      <c r="E75" s="177"/>
      <c r="G75" s="34">
        <f t="shared" si="6"/>
        <v>0</v>
      </c>
    </row>
    <row r="76" spans="2:7" ht="16.8" thickBot="1" x14ac:dyDescent="0.35">
      <c r="B76" s="59" t="s">
        <v>1096</v>
      </c>
      <c r="C76" s="27" t="s">
        <v>61</v>
      </c>
      <c r="D76" s="158"/>
      <c r="E76" s="177"/>
      <c r="G76" s="34">
        <f t="shared" si="6"/>
        <v>0</v>
      </c>
    </row>
    <row r="77" spans="2:7" ht="16.8" thickBot="1" x14ac:dyDescent="0.35">
      <c r="B77" s="59" t="s">
        <v>1097</v>
      </c>
      <c r="C77" s="27" t="s">
        <v>862</v>
      </c>
      <c r="D77" s="158"/>
      <c r="E77" s="177"/>
      <c r="G77" s="34">
        <f t="shared" si="6"/>
        <v>0</v>
      </c>
    </row>
    <row r="78" spans="2:7" ht="16.8" thickBot="1" x14ac:dyDescent="0.35">
      <c r="B78" s="59" t="s">
        <v>1098</v>
      </c>
      <c r="C78" s="27" t="s">
        <v>863</v>
      </c>
      <c r="D78" s="158"/>
      <c r="E78" s="177"/>
      <c r="G78" s="34">
        <f t="shared" si="6"/>
        <v>0</v>
      </c>
    </row>
    <row r="79" spans="2:7" ht="16.8" thickBot="1" x14ac:dyDescent="0.35">
      <c r="B79" s="30">
        <v>5.8</v>
      </c>
      <c r="C79" s="31" t="s">
        <v>864</v>
      </c>
      <c r="D79" s="163" t="s">
        <v>58</v>
      </c>
      <c r="E79" s="160" t="s">
        <v>0</v>
      </c>
    </row>
    <row r="80" spans="2:7" ht="16.8" thickBot="1" x14ac:dyDescent="0.35">
      <c r="B80" s="59" t="s">
        <v>1099</v>
      </c>
      <c r="C80" s="27" t="s">
        <v>861</v>
      </c>
      <c r="D80" s="158"/>
      <c r="E80" s="177"/>
      <c r="G80" s="34">
        <f>IF(AND(LEN(D80)&gt;1,LEN(D80)&lt;4),1,0)</f>
        <v>0</v>
      </c>
    </row>
    <row r="81" spans="2:7" ht="16.8" thickBot="1" x14ac:dyDescent="0.35">
      <c r="B81" s="59" t="s">
        <v>1100</v>
      </c>
      <c r="C81" s="27" t="s">
        <v>805</v>
      </c>
      <c r="D81" s="158"/>
      <c r="E81" s="177"/>
      <c r="G81" s="34">
        <f>IF(AND(LEN(D81)&gt;1,LEN(D81)&lt;4),1,0)</f>
        <v>0</v>
      </c>
    </row>
    <row r="82" spans="2:7" ht="16.8" thickBot="1" x14ac:dyDescent="0.35">
      <c r="B82" s="59" t="s">
        <v>1101</v>
      </c>
      <c r="C82" s="27" t="s">
        <v>61</v>
      </c>
      <c r="D82" s="158"/>
      <c r="E82" s="177"/>
      <c r="G82" s="34">
        <f>IF(AND(LEN(D82)&gt;1,LEN(D82)&lt;4),1,0)</f>
        <v>0</v>
      </c>
    </row>
    <row r="83" spans="2:7" ht="16.8" thickBot="1" x14ac:dyDescent="0.35">
      <c r="B83" s="59" t="s">
        <v>1102</v>
      </c>
      <c r="C83" s="27" t="s">
        <v>862</v>
      </c>
      <c r="D83" s="158"/>
      <c r="E83" s="177"/>
      <c r="G83" s="34">
        <f>IF(AND(LEN(D83)&gt;1,LEN(D83)&lt;4),1,0)</f>
        <v>0</v>
      </c>
    </row>
    <row r="84" spans="2:7" ht="16.8" thickBot="1" x14ac:dyDescent="0.35">
      <c r="B84" s="59" t="s">
        <v>1103</v>
      </c>
      <c r="C84" s="27" t="s">
        <v>863</v>
      </c>
      <c r="D84" s="158"/>
      <c r="E84" s="177"/>
      <c r="G84" s="34">
        <f>IF(AND(LEN(D84)&gt;1,LEN(D84)&lt;4),1,0)</f>
        <v>0</v>
      </c>
    </row>
    <row r="85" spans="2:7" ht="16.8" thickBot="1" x14ac:dyDescent="0.35">
      <c r="B85" s="30" t="s">
        <v>1104</v>
      </c>
      <c r="C85" s="79" t="s">
        <v>865</v>
      </c>
      <c r="D85" s="80"/>
      <c r="E85" s="234"/>
    </row>
    <row r="86" spans="2:7" ht="16.8" thickBot="1" x14ac:dyDescent="0.35">
      <c r="B86" s="59" t="s">
        <v>1105</v>
      </c>
      <c r="C86" s="27" t="s">
        <v>804</v>
      </c>
      <c r="D86" s="158"/>
      <c r="E86" s="177"/>
      <c r="G86" s="34">
        <f>IF(AND(LEN(D86)&gt;1,LEN(D86)&lt;4),1,0)</f>
        <v>0</v>
      </c>
    </row>
    <row r="87" spans="2:7" ht="16.8" thickBot="1" x14ac:dyDescent="0.35">
      <c r="B87" s="59" t="s">
        <v>1106</v>
      </c>
      <c r="C87" s="27" t="s">
        <v>866</v>
      </c>
      <c r="D87" s="158"/>
      <c r="E87" s="177"/>
      <c r="G87" s="34">
        <f>IF(AND(LEN(D87)&gt;1,LEN(D87)&lt;4),1,0)</f>
        <v>0</v>
      </c>
    </row>
    <row r="88" spans="2:7" ht="16.8" thickBot="1" x14ac:dyDescent="0.35">
      <c r="B88" s="59" t="s">
        <v>1107</v>
      </c>
      <c r="C88" s="27" t="s">
        <v>867</v>
      </c>
      <c r="D88" s="158"/>
      <c r="E88" s="177"/>
      <c r="G88" s="34">
        <f>IF(AND(LEN(D88)&gt;1,LEN(D88)&lt;4),1,0)</f>
        <v>0</v>
      </c>
    </row>
    <row r="89" spans="2:7" ht="16.8" thickBot="1" x14ac:dyDescent="0.35">
      <c r="B89" s="30">
        <v>5.0999999999999996</v>
      </c>
      <c r="C89" s="79" t="s">
        <v>868</v>
      </c>
      <c r="D89" s="80"/>
      <c r="E89" s="234"/>
    </row>
    <row r="90" spans="2:7" ht="16.8" thickBot="1" x14ac:dyDescent="0.35">
      <c r="B90" s="59" t="s">
        <v>1108</v>
      </c>
      <c r="C90" s="27" t="s">
        <v>869</v>
      </c>
      <c r="D90" s="158"/>
      <c r="E90" s="177"/>
      <c r="G90" s="34">
        <f>IF(AND(LEN(D90)&gt;1,LEN(D90)&lt;4),1,0)</f>
        <v>0</v>
      </c>
    </row>
    <row r="91" spans="2:7" ht="16.8" thickBot="1" x14ac:dyDescent="0.35">
      <c r="B91" s="59" t="s">
        <v>1109</v>
      </c>
      <c r="C91" s="27" t="s">
        <v>870</v>
      </c>
      <c r="D91" s="158"/>
      <c r="E91" s="177"/>
      <c r="G91" s="34">
        <f>IF(AND(LEN(D91)&gt;1,LEN(D91)&lt;4),1,0)</f>
        <v>0</v>
      </c>
    </row>
    <row r="92" spans="2:7" ht="16.8" thickBot="1" x14ac:dyDescent="0.35">
      <c r="B92" s="59" t="s">
        <v>1110</v>
      </c>
      <c r="C92" s="27" t="s">
        <v>871</v>
      </c>
      <c r="D92" s="158"/>
      <c r="E92" s="177"/>
      <c r="G92" s="34">
        <f>IF(AND(LEN(D92)&gt;1,LEN(D92)&lt;4),1,0)</f>
        <v>0</v>
      </c>
    </row>
    <row r="93" spans="2:7" ht="16.8" thickBot="1" x14ac:dyDescent="0.35">
      <c r="B93" s="59" t="s">
        <v>1111</v>
      </c>
      <c r="C93" s="27" t="s">
        <v>872</v>
      </c>
      <c r="D93" s="158"/>
      <c r="E93" s="177"/>
      <c r="G93" s="34">
        <f>IF(AND(LEN(D93)&gt;1,LEN(D93)&lt;4),1,0)</f>
        <v>0</v>
      </c>
    </row>
    <row r="94" spans="2:7" ht="16.8" thickBot="1" x14ac:dyDescent="0.35">
      <c r="B94" s="59" t="s">
        <v>1112</v>
      </c>
      <c r="C94" s="27" t="s">
        <v>873</v>
      </c>
      <c r="D94" s="158"/>
      <c r="E94" s="177"/>
      <c r="G94" s="34">
        <f>IF(AND(LEN(D94)&gt;1,LEN(D94)&lt;4),1,0)</f>
        <v>0</v>
      </c>
    </row>
    <row r="95" spans="2:7" ht="16.8" thickBot="1" x14ac:dyDescent="0.35">
      <c r="B95" s="30" t="s">
        <v>1113</v>
      </c>
      <c r="C95" s="79" t="s">
        <v>874</v>
      </c>
      <c r="D95" s="80"/>
      <c r="E95" s="234"/>
    </row>
    <row r="96" spans="2:7" ht="16.8" thickBot="1" x14ac:dyDescent="0.35">
      <c r="B96" s="59" t="s">
        <v>1114</v>
      </c>
      <c r="C96" s="27" t="s">
        <v>875</v>
      </c>
      <c r="D96" s="158"/>
      <c r="E96" s="177"/>
      <c r="G96" s="34">
        <f t="shared" ref="G96:G101" si="7">IF(AND(LEN(D96)&gt;1,LEN(D96)&lt;4),1,0)</f>
        <v>0</v>
      </c>
    </row>
    <row r="97" spans="2:7" ht="16.8" thickBot="1" x14ac:dyDescent="0.35">
      <c r="B97" s="59" t="s">
        <v>1115</v>
      </c>
      <c r="C97" s="27" t="s">
        <v>876</v>
      </c>
      <c r="D97" s="158"/>
      <c r="E97" s="177"/>
      <c r="G97" s="34">
        <f t="shared" si="7"/>
        <v>0</v>
      </c>
    </row>
    <row r="98" spans="2:7" ht="16.8" thickBot="1" x14ac:dyDescent="0.35">
      <c r="B98" s="59" t="s">
        <v>1116</v>
      </c>
      <c r="C98" s="27" t="s">
        <v>877</v>
      </c>
      <c r="D98" s="158"/>
      <c r="E98" s="177"/>
      <c r="G98" s="34">
        <f t="shared" si="7"/>
        <v>0</v>
      </c>
    </row>
    <row r="99" spans="2:7" ht="16.8" thickBot="1" x14ac:dyDescent="0.35">
      <c r="B99" s="59" t="s">
        <v>1117</v>
      </c>
      <c r="C99" s="27" t="s">
        <v>878</v>
      </c>
      <c r="D99" s="158"/>
      <c r="E99" s="177"/>
      <c r="G99" s="34">
        <f t="shared" si="7"/>
        <v>0</v>
      </c>
    </row>
    <row r="100" spans="2:7" ht="16.8" thickBot="1" x14ac:dyDescent="0.35">
      <c r="B100" s="59" t="s">
        <v>1118</v>
      </c>
      <c r="C100" s="27" t="s">
        <v>879</v>
      </c>
      <c r="D100" s="158"/>
      <c r="E100" s="177"/>
      <c r="G100" s="34">
        <f t="shared" si="7"/>
        <v>0</v>
      </c>
    </row>
    <row r="101" spans="2:7" ht="16.8" thickBot="1" x14ac:dyDescent="0.35">
      <c r="B101" s="59" t="s">
        <v>1119</v>
      </c>
      <c r="C101" s="27" t="s">
        <v>820</v>
      </c>
      <c r="D101" s="158"/>
      <c r="E101" s="177"/>
      <c r="G101" s="34">
        <f t="shared" si="7"/>
        <v>0</v>
      </c>
    </row>
    <row r="102" spans="2:7" ht="16.8" thickBot="1" x14ac:dyDescent="0.35">
      <c r="B102" s="30" t="s">
        <v>1120</v>
      </c>
      <c r="C102" s="79" t="s">
        <v>880</v>
      </c>
      <c r="D102" s="80"/>
      <c r="E102" s="234"/>
    </row>
    <row r="103" spans="2:7" ht="16.8" thickBot="1" x14ac:dyDescent="0.35">
      <c r="B103" s="59" t="s">
        <v>1121</v>
      </c>
      <c r="C103" s="27" t="s">
        <v>881</v>
      </c>
      <c r="D103" s="158"/>
      <c r="E103" s="177"/>
      <c r="G103" s="34">
        <f>IF(AND(LEN(D103)&gt;1,LEN(D103)&lt;4),1,0)</f>
        <v>0</v>
      </c>
    </row>
    <row r="104" spans="2:7" ht="16.8" thickBot="1" x14ac:dyDescent="0.35">
      <c r="B104" s="59" t="s">
        <v>1122</v>
      </c>
      <c r="C104" s="27" t="s">
        <v>882</v>
      </c>
      <c r="D104" s="158"/>
      <c r="E104" s="177"/>
      <c r="G104" s="34">
        <f>IF(AND(LEN(D104)&gt;1,LEN(D104)&lt;4),1,0)</f>
        <v>0</v>
      </c>
    </row>
    <row r="105" spans="2:7" ht="16.8" thickBot="1" x14ac:dyDescent="0.35">
      <c r="B105" s="59" t="s">
        <v>1123</v>
      </c>
      <c r="C105" s="27" t="s">
        <v>883</v>
      </c>
      <c r="D105" s="158"/>
      <c r="E105" s="177"/>
      <c r="G105" s="34">
        <f>IF(AND(LEN(D105)&gt;1,LEN(D105)&lt;4),1,0)</f>
        <v>0</v>
      </c>
    </row>
    <row r="106" spans="2:7" ht="16.8" thickBot="1" x14ac:dyDescent="0.35">
      <c r="B106" s="30" t="s">
        <v>1124</v>
      </c>
      <c r="C106" s="31" t="s">
        <v>884</v>
      </c>
      <c r="D106" s="163" t="s">
        <v>58</v>
      </c>
      <c r="E106" s="160" t="s">
        <v>0</v>
      </c>
    </row>
    <row r="107" spans="2:7" ht="16.8" thickBot="1" x14ac:dyDescent="0.35">
      <c r="B107" s="59" t="s">
        <v>1125</v>
      </c>
      <c r="C107" s="27" t="s">
        <v>840</v>
      </c>
      <c r="D107" s="158"/>
      <c r="E107" s="177"/>
      <c r="G107" s="34">
        <f>IF(AND(LEN(D107)&gt;1,LEN(D107)&lt;4),1,0)</f>
        <v>0</v>
      </c>
    </row>
    <row r="108" spans="2:7" ht="16.8" thickBot="1" x14ac:dyDescent="0.35">
      <c r="B108" s="59" t="s">
        <v>1126</v>
      </c>
      <c r="C108" s="27" t="s">
        <v>885</v>
      </c>
      <c r="D108" s="158"/>
      <c r="E108" s="177"/>
      <c r="G108" s="34">
        <f>IF(AND(LEN(D108)&gt;1,LEN(D108)&lt;4),1,0)</f>
        <v>0</v>
      </c>
    </row>
    <row r="109" spans="2:7" ht="16.8" thickBot="1" x14ac:dyDescent="0.35">
      <c r="B109" s="59" t="s">
        <v>1127</v>
      </c>
      <c r="C109" s="27" t="s">
        <v>886</v>
      </c>
      <c r="D109" s="158"/>
      <c r="E109" s="177"/>
      <c r="G109" s="34">
        <f>IF(AND(LEN(D109)&gt;1,LEN(D109)&lt;4),1,0)</f>
        <v>0</v>
      </c>
    </row>
    <row r="110" spans="2:7" ht="16.8" thickBot="1" x14ac:dyDescent="0.35">
      <c r="B110" s="59" t="s">
        <v>1128</v>
      </c>
      <c r="C110" s="27" t="s">
        <v>844</v>
      </c>
      <c r="D110" s="158"/>
      <c r="E110" s="177"/>
      <c r="G110" s="34">
        <f>IF(AND(LEN(D110)&gt;1,LEN(D110)&lt;4),1,0)</f>
        <v>0</v>
      </c>
    </row>
    <row r="111" spans="2:7" ht="16.8" thickBot="1" x14ac:dyDescent="0.35">
      <c r="B111" s="30" t="s">
        <v>1129</v>
      </c>
      <c r="C111" s="79" t="s">
        <v>887</v>
      </c>
      <c r="D111" s="80"/>
      <c r="E111" s="234"/>
    </row>
    <row r="112" spans="2:7" ht="16.8" thickBot="1" x14ac:dyDescent="0.35">
      <c r="B112" s="59" t="s">
        <v>1130</v>
      </c>
      <c r="C112" s="27" t="s">
        <v>888</v>
      </c>
      <c r="D112" s="158"/>
      <c r="E112" s="177"/>
      <c r="G112" s="34">
        <f>IF(AND(LEN(D112)&gt;1,LEN(D112)&lt;4),1,0)</f>
        <v>0</v>
      </c>
    </row>
    <row r="113" spans="2:7" ht="16.8" thickBot="1" x14ac:dyDescent="0.35">
      <c r="B113" s="59" t="s">
        <v>1131</v>
      </c>
      <c r="C113" s="27" t="s">
        <v>889</v>
      </c>
      <c r="D113" s="158"/>
      <c r="E113" s="177"/>
      <c r="G113" s="34">
        <f>IF(AND(LEN(D113)&gt;1,LEN(D113)&lt;4),1,0)</f>
        <v>0</v>
      </c>
    </row>
    <row r="114" spans="2:7" ht="16.8" thickBot="1" x14ac:dyDescent="0.35">
      <c r="B114" s="59" t="s">
        <v>1132</v>
      </c>
      <c r="C114" s="27" t="s">
        <v>854</v>
      </c>
      <c r="D114" s="158"/>
      <c r="E114" s="177"/>
      <c r="G114" s="34">
        <f>IF(AND(LEN(D114)&gt;1,LEN(D114)&lt;4),1,0)</f>
        <v>0</v>
      </c>
    </row>
    <row r="115" spans="2:7" ht="16.8" thickBot="1" x14ac:dyDescent="0.35">
      <c r="B115" s="59" t="s">
        <v>1133</v>
      </c>
      <c r="C115" s="27" t="s">
        <v>890</v>
      </c>
      <c r="D115" s="158"/>
      <c r="E115" s="177"/>
      <c r="G115" s="34">
        <f>IF(AND(LEN(D115)&gt;1,LEN(D115)&lt;4),1,0)</f>
        <v>0</v>
      </c>
    </row>
    <row r="116" spans="2:7" ht="16.8" thickBot="1" x14ac:dyDescent="0.35">
      <c r="B116" s="59" t="s">
        <v>1134</v>
      </c>
      <c r="C116" s="27" t="s">
        <v>891</v>
      </c>
      <c r="D116" s="158"/>
      <c r="E116" s="177"/>
      <c r="G116" s="34">
        <f>IF(AND(LEN(D116)&gt;1,LEN(D116)&lt;4),1,0)</f>
        <v>0</v>
      </c>
    </row>
    <row r="117" spans="2:7" ht="16.8" thickBot="1" x14ac:dyDescent="0.35">
      <c r="B117" s="30" t="s">
        <v>1135</v>
      </c>
      <c r="C117" s="79" t="s">
        <v>892</v>
      </c>
      <c r="D117" s="80"/>
      <c r="E117" s="234"/>
    </row>
    <row r="118" spans="2:7" ht="16.8" thickBot="1" x14ac:dyDescent="0.35">
      <c r="B118" s="59" t="s">
        <v>1136</v>
      </c>
      <c r="C118" s="27" t="s">
        <v>861</v>
      </c>
      <c r="D118" s="158"/>
      <c r="E118" s="177"/>
      <c r="G118" s="34">
        <f t="shared" ref="G118:G134" si="8">IF(AND(LEN(D118)&gt;1,LEN(D118)&lt;4),1,0)</f>
        <v>0</v>
      </c>
    </row>
    <row r="119" spans="2:7" ht="16.8" thickBot="1" x14ac:dyDescent="0.35">
      <c r="B119" s="59" t="s">
        <v>1137</v>
      </c>
      <c r="C119" s="27" t="s">
        <v>883</v>
      </c>
      <c r="D119" s="158"/>
      <c r="E119" s="177"/>
      <c r="G119" s="34">
        <f t="shared" si="8"/>
        <v>0</v>
      </c>
    </row>
    <row r="120" spans="2:7" ht="16.8" thickBot="1" x14ac:dyDescent="0.35">
      <c r="B120" s="59" t="s">
        <v>1138</v>
      </c>
      <c r="C120" s="27" t="s">
        <v>882</v>
      </c>
      <c r="D120" s="158"/>
      <c r="E120" s="177"/>
      <c r="G120" s="34">
        <f t="shared" si="8"/>
        <v>0</v>
      </c>
    </row>
    <row r="121" spans="2:7" ht="16.8" thickBot="1" x14ac:dyDescent="0.35">
      <c r="B121" s="59" t="s">
        <v>1139</v>
      </c>
      <c r="C121" s="27" t="s">
        <v>888</v>
      </c>
      <c r="D121" s="158"/>
      <c r="E121" s="177"/>
      <c r="G121" s="34">
        <f t="shared" si="8"/>
        <v>0</v>
      </c>
    </row>
    <row r="122" spans="2:7" ht="16.8" thickBot="1" x14ac:dyDescent="0.35">
      <c r="B122" s="59" t="s">
        <v>1140</v>
      </c>
      <c r="C122" s="27" t="s">
        <v>893</v>
      </c>
      <c r="D122" s="158"/>
      <c r="E122" s="177"/>
      <c r="G122" s="34">
        <f t="shared" si="8"/>
        <v>0</v>
      </c>
    </row>
    <row r="123" spans="2:7" ht="16.8" thickBot="1" x14ac:dyDescent="0.35">
      <c r="B123" s="59" t="s">
        <v>1141</v>
      </c>
      <c r="C123" s="27" t="s">
        <v>890</v>
      </c>
      <c r="D123" s="158"/>
      <c r="E123" s="177"/>
      <c r="G123" s="34">
        <f t="shared" si="8"/>
        <v>0</v>
      </c>
    </row>
    <row r="124" spans="2:7" ht="16.8" thickBot="1" x14ac:dyDescent="0.35">
      <c r="B124" s="59" t="s">
        <v>1142</v>
      </c>
      <c r="C124" s="27" t="s">
        <v>894</v>
      </c>
      <c r="D124" s="158"/>
      <c r="E124" s="177"/>
      <c r="G124" s="34">
        <f t="shared" si="8"/>
        <v>0</v>
      </c>
    </row>
    <row r="125" spans="2:7" ht="16.8" thickBot="1" x14ac:dyDescent="0.35">
      <c r="B125" s="59" t="s">
        <v>1143</v>
      </c>
      <c r="C125" s="27" t="s">
        <v>804</v>
      </c>
      <c r="D125" s="158"/>
      <c r="E125" s="177"/>
      <c r="G125" s="34">
        <f t="shared" si="8"/>
        <v>0</v>
      </c>
    </row>
    <row r="126" spans="2:7" ht="16.8" thickBot="1" x14ac:dyDescent="0.35">
      <c r="B126" s="59" t="s">
        <v>1144</v>
      </c>
      <c r="C126" s="27" t="s">
        <v>895</v>
      </c>
      <c r="D126" s="158"/>
      <c r="E126" s="177"/>
      <c r="G126" s="34">
        <f t="shared" si="8"/>
        <v>0</v>
      </c>
    </row>
    <row r="127" spans="2:7" ht="16.8" thickBot="1" x14ac:dyDescent="0.35">
      <c r="B127" s="59" t="s">
        <v>1145</v>
      </c>
      <c r="C127" s="27" t="s">
        <v>896</v>
      </c>
      <c r="D127" s="158"/>
      <c r="E127" s="177"/>
      <c r="G127" s="34">
        <f t="shared" si="8"/>
        <v>0</v>
      </c>
    </row>
    <row r="128" spans="2:7" ht="16.8" thickBot="1" x14ac:dyDescent="0.35">
      <c r="B128" s="59" t="s">
        <v>1146</v>
      </c>
      <c r="C128" s="27" t="s">
        <v>897</v>
      </c>
      <c r="D128" s="158"/>
      <c r="E128" s="177"/>
      <c r="G128" s="34">
        <f t="shared" si="8"/>
        <v>0</v>
      </c>
    </row>
    <row r="129" spans="2:7" ht="16.8" thickBot="1" x14ac:dyDescent="0.35">
      <c r="B129" s="59" t="s">
        <v>1147</v>
      </c>
      <c r="C129" s="27" t="s">
        <v>898</v>
      </c>
      <c r="D129" s="158"/>
      <c r="E129" s="177"/>
      <c r="G129" s="34">
        <f t="shared" si="8"/>
        <v>0</v>
      </c>
    </row>
    <row r="130" spans="2:7" ht="16.8" thickBot="1" x14ac:dyDescent="0.35">
      <c r="B130" s="59" t="s">
        <v>1148</v>
      </c>
      <c r="C130" s="27" t="s">
        <v>899</v>
      </c>
      <c r="D130" s="158"/>
      <c r="E130" s="177"/>
      <c r="G130" s="34">
        <f t="shared" si="8"/>
        <v>0</v>
      </c>
    </row>
    <row r="131" spans="2:7" ht="16.8" thickBot="1" x14ac:dyDescent="0.35">
      <c r="B131" s="59" t="s">
        <v>1149</v>
      </c>
      <c r="C131" s="27" t="s">
        <v>900</v>
      </c>
      <c r="D131" s="158"/>
      <c r="E131" s="177"/>
      <c r="G131" s="34">
        <f t="shared" si="8"/>
        <v>0</v>
      </c>
    </row>
    <row r="132" spans="2:7" ht="16.8" thickBot="1" x14ac:dyDescent="0.35">
      <c r="B132" s="59" t="s">
        <v>1150</v>
      </c>
      <c r="C132" s="27" t="s">
        <v>901</v>
      </c>
      <c r="D132" s="158"/>
      <c r="E132" s="177"/>
      <c r="G132" s="34">
        <f t="shared" si="8"/>
        <v>0</v>
      </c>
    </row>
    <row r="133" spans="2:7" ht="16.8" thickBot="1" x14ac:dyDescent="0.35">
      <c r="B133" s="59" t="s">
        <v>1151</v>
      </c>
      <c r="C133" s="27" t="s">
        <v>888</v>
      </c>
      <c r="D133" s="158"/>
      <c r="E133" s="177"/>
      <c r="G133" s="34">
        <f t="shared" si="8"/>
        <v>0</v>
      </c>
    </row>
    <row r="134" spans="2:7" ht="16.8" thickBot="1" x14ac:dyDescent="0.35">
      <c r="B134" s="59" t="s">
        <v>1152</v>
      </c>
      <c r="C134" s="27" t="s">
        <v>902</v>
      </c>
      <c r="D134" s="158"/>
      <c r="E134" s="177"/>
      <c r="G134" s="34">
        <f t="shared" si="8"/>
        <v>0</v>
      </c>
    </row>
    <row r="135" spans="2:7" ht="16.8" thickBot="1" x14ac:dyDescent="0.35">
      <c r="B135" s="77"/>
      <c r="C135" s="78" t="s">
        <v>903</v>
      </c>
      <c r="D135" s="163" t="s">
        <v>58</v>
      </c>
      <c r="E135" s="160" t="s">
        <v>0</v>
      </c>
    </row>
    <row r="136" spans="2:7" ht="16.8" thickBot="1" x14ac:dyDescent="0.35">
      <c r="B136" s="30">
        <v>5.16</v>
      </c>
      <c r="C136" s="79" t="s">
        <v>904</v>
      </c>
      <c r="D136" s="80"/>
      <c r="E136" s="234"/>
    </row>
    <row r="137" spans="2:7" ht="16.8" thickBot="1" x14ac:dyDescent="0.35">
      <c r="B137" s="59" t="s">
        <v>1274</v>
      </c>
      <c r="C137" s="27" t="s">
        <v>905</v>
      </c>
      <c r="D137" s="158"/>
      <c r="E137" s="177"/>
      <c r="G137" s="34">
        <f t="shared" ref="G137:G147" si="9">IF(AND(LEN(D137)&gt;1,LEN(D137)&lt;4),1,0)</f>
        <v>0</v>
      </c>
    </row>
    <row r="138" spans="2:7" ht="16.8" thickBot="1" x14ac:dyDescent="0.35">
      <c r="B138" s="59" t="s">
        <v>1275</v>
      </c>
      <c r="C138" s="27" t="s">
        <v>906</v>
      </c>
      <c r="D138" s="158"/>
      <c r="E138" s="177"/>
      <c r="G138" s="34">
        <f t="shared" si="9"/>
        <v>0</v>
      </c>
    </row>
    <row r="139" spans="2:7" ht="16.8" thickBot="1" x14ac:dyDescent="0.35">
      <c r="B139" s="59" t="s">
        <v>1276</v>
      </c>
      <c r="C139" s="27" t="s">
        <v>895</v>
      </c>
      <c r="D139" s="158"/>
      <c r="E139" s="177"/>
      <c r="G139" s="34">
        <f t="shared" si="9"/>
        <v>0</v>
      </c>
    </row>
    <row r="140" spans="2:7" ht="16.8" thickBot="1" x14ac:dyDescent="0.35">
      <c r="B140" s="59" t="s">
        <v>1277</v>
      </c>
      <c r="C140" s="27" t="s">
        <v>896</v>
      </c>
      <c r="D140" s="158"/>
      <c r="E140" s="177"/>
      <c r="G140" s="34">
        <f t="shared" si="9"/>
        <v>0</v>
      </c>
    </row>
    <row r="141" spans="2:7" ht="16.8" thickBot="1" x14ac:dyDescent="0.35">
      <c r="B141" s="59" t="s">
        <v>1278</v>
      </c>
      <c r="C141" s="27" t="s">
        <v>907</v>
      </c>
      <c r="D141" s="158"/>
      <c r="E141" s="177"/>
      <c r="G141" s="34">
        <f t="shared" si="9"/>
        <v>0</v>
      </c>
    </row>
    <row r="142" spans="2:7" ht="16.8" thickBot="1" x14ac:dyDescent="0.35">
      <c r="B142" s="59" t="s">
        <v>1279</v>
      </c>
      <c r="C142" s="27" t="s">
        <v>898</v>
      </c>
      <c r="D142" s="158"/>
      <c r="E142" s="177"/>
      <c r="G142" s="34">
        <f t="shared" si="9"/>
        <v>0</v>
      </c>
    </row>
    <row r="143" spans="2:7" ht="16.8" thickBot="1" x14ac:dyDescent="0.35">
      <c r="B143" s="59" t="s">
        <v>1280</v>
      </c>
      <c r="C143" s="27" t="s">
        <v>899</v>
      </c>
      <c r="D143" s="158"/>
      <c r="E143" s="177"/>
      <c r="G143" s="34">
        <f t="shared" si="9"/>
        <v>0</v>
      </c>
    </row>
    <row r="144" spans="2:7" ht="16.8" thickBot="1" x14ac:dyDescent="0.35">
      <c r="B144" s="59" t="s">
        <v>1281</v>
      </c>
      <c r="C144" s="27" t="s">
        <v>900</v>
      </c>
      <c r="D144" s="158"/>
      <c r="E144" s="177"/>
      <c r="G144" s="34">
        <f t="shared" si="9"/>
        <v>0</v>
      </c>
    </row>
    <row r="145" spans="2:7" ht="16.8" thickBot="1" x14ac:dyDescent="0.35">
      <c r="B145" s="59" t="s">
        <v>1282</v>
      </c>
      <c r="C145" s="27" t="s">
        <v>908</v>
      </c>
      <c r="D145" s="158"/>
      <c r="E145" s="177"/>
      <c r="G145" s="34">
        <f t="shared" si="9"/>
        <v>0</v>
      </c>
    </row>
    <row r="146" spans="2:7" ht="16.8" thickBot="1" x14ac:dyDescent="0.35">
      <c r="B146" s="59" t="s">
        <v>1153</v>
      </c>
      <c r="C146" s="27" t="s">
        <v>888</v>
      </c>
      <c r="D146" s="158"/>
      <c r="E146" s="177"/>
      <c r="G146" s="34">
        <f t="shared" si="9"/>
        <v>0</v>
      </c>
    </row>
    <row r="147" spans="2:7" ht="16.8" thickBot="1" x14ac:dyDescent="0.35">
      <c r="B147" s="59" t="s">
        <v>1154</v>
      </c>
      <c r="C147" s="27" t="s">
        <v>902</v>
      </c>
      <c r="D147" s="158"/>
      <c r="E147" s="177"/>
      <c r="G147" s="34">
        <f t="shared" si="9"/>
        <v>0</v>
      </c>
    </row>
    <row r="148" spans="2:7" ht="16.8" thickBot="1" x14ac:dyDescent="0.35">
      <c r="B148" s="77" t="s">
        <v>232</v>
      </c>
      <c r="C148" s="78" t="s">
        <v>909</v>
      </c>
      <c r="D148" s="163" t="s">
        <v>58</v>
      </c>
      <c r="E148" s="160" t="s">
        <v>0</v>
      </c>
    </row>
    <row r="149" spans="2:7" ht="16.8" thickBot="1" x14ac:dyDescent="0.35">
      <c r="B149" s="30" t="s">
        <v>1155</v>
      </c>
      <c r="C149" s="79" t="s">
        <v>910</v>
      </c>
      <c r="D149" s="80"/>
      <c r="E149" s="234"/>
    </row>
    <row r="150" spans="2:7" ht="16.8" thickBot="1" x14ac:dyDescent="0.35">
      <c r="B150" s="59" t="s">
        <v>1283</v>
      </c>
      <c r="C150" s="27" t="s">
        <v>905</v>
      </c>
      <c r="D150" s="158"/>
      <c r="E150" s="177"/>
      <c r="G150" s="34">
        <f t="shared" ref="G150:G159" si="10">IF(AND(LEN(D150)&gt;1,LEN(D150)&lt;4),1,0)</f>
        <v>0</v>
      </c>
    </row>
    <row r="151" spans="2:7" ht="16.8" thickBot="1" x14ac:dyDescent="0.35">
      <c r="B151" s="59" t="s">
        <v>1284</v>
      </c>
      <c r="C151" s="27" t="s">
        <v>911</v>
      </c>
      <c r="D151" s="158"/>
      <c r="E151" s="177"/>
      <c r="G151" s="34">
        <f t="shared" si="10"/>
        <v>0</v>
      </c>
    </row>
    <row r="152" spans="2:7" ht="16.8" thickBot="1" x14ac:dyDescent="0.35">
      <c r="B152" s="59" t="s">
        <v>1285</v>
      </c>
      <c r="C152" s="27" t="s">
        <v>912</v>
      </c>
      <c r="D152" s="158"/>
      <c r="E152" s="177"/>
      <c r="G152" s="34">
        <f t="shared" si="10"/>
        <v>0</v>
      </c>
    </row>
    <row r="153" spans="2:7" ht="16.8" thickBot="1" x14ac:dyDescent="0.35">
      <c r="B153" s="59" t="s">
        <v>1286</v>
      </c>
      <c r="C153" s="27" t="s">
        <v>913</v>
      </c>
      <c r="D153" s="158"/>
      <c r="E153" s="177"/>
      <c r="G153" s="34">
        <f t="shared" si="10"/>
        <v>0</v>
      </c>
    </row>
    <row r="154" spans="2:7" ht="16.8" thickBot="1" x14ac:dyDescent="0.35">
      <c r="B154" s="59" t="s">
        <v>1287</v>
      </c>
      <c r="C154" s="27" t="s">
        <v>914</v>
      </c>
      <c r="D154" s="158"/>
      <c r="E154" s="177"/>
      <c r="G154" s="34">
        <f t="shared" si="10"/>
        <v>0</v>
      </c>
    </row>
    <row r="155" spans="2:7" ht="16.8" thickBot="1" x14ac:dyDescent="0.35">
      <c r="B155" s="59" t="s">
        <v>1288</v>
      </c>
      <c r="C155" s="27" t="s">
        <v>915</v>
      </c>
      <c r="D155" s="158"/>
      <c r="E155" s="177"/>
      <c r="G155" s="34">
        <f t="shared" si="10"/>
        <v>0</v>
      </c>
    </row>
    <row r="156" spans="2:7" ht="16.8" thickBot="1" x14ac:dyDescent="0.35">
      <c r="B156" s="59" t="s">
        <v>1289</v>
      </c>
      <c r="C156" s="27" t="s">
        <v>916</v>
      </c>
      <c r="D156" s="158"/>
      <c r="E156" s="177"/>
      <c r="G156" s="34">
        <f t="shared" si="10"/>
        <v>0</v>
      </c>
    </row>
    <row r="157" spans="2:7" ht="16.8" thickBot="1" x14ac:dyDescent="0.35">
      <c r="B157" s="59" t="s">
        <v>1290</v>
      </c>
      <c r="C157" s="27" t="s">
        <v>917</v>
      </c>
      <c r="D157" s="158"/>
      <c r="E157" s="177"/>
      <c r="G157" s="34">
        <f t="shared" si="10"/>
        <v>0</v>
      </c>
    </row>
    <row r="158" spans="2:7" ht="16.8" thickBot="1" x14ac:dyDescent="0.35">
      <c r="B158" s="59" t="s">
        <v>1291</v>
      </c>
      <c r="C158" s="27" t="s">
        <v>918</v>
      </c>
      <c r="D158" s="158"/>
      <c r="E158" s="177"/>
      <c r="G158" s="34">
        <f t="shared" si="10"/>
        <v>0</v>
      </c>
    </row>
    <row r="159" spans="2:7" ht="16.8" thickBot="1" x14ac:dyDescent="0.35">
      <c r="B159" s="59" t="s">
        <v>1156</v>
      </c>
      <c r="C159" s="27" t="s">
        <v>919</v>
      </c>
      <c r="D159" s="158"/>
      <c r="E159" s="177"/>
      <c r="G159" s="34">
        <f t="shared" si="10"/>
        <v>0</v>
      </c>
    </row>
    <row r="160" spans="2:7" ht="16.8" thickBot="1" x14ac:dyDescent="0.35">
      <c r="B160" s="30" t="s">
        <v>1157</v>
      </c>
      <c r="C160" s="31" t="s">
        <v>920</v>
      </c>
      <c r="D160" s="163" t="s">
        <v>58</v>
      </c>
      <c r="E160" s="160" t="s">
        <v>0</v>
      </c>
    </row>
    <row r="161" spans="2:7" ht="16.8" thickBot="1" x14ac:dyDescent="0.35">
      <c r="B161" s="59" t="s">
        <v>1292</v>
      </c>
      <c r="C161" s="27" t="s">
        <v>921</v>
      </c>
      <c r="D161" s="158"/>
      <c r="E161" s="177"/>
      <c r="G161" s="34">
        <f t="shared" ref="G161:G183" si="11">IF(AND(LEN(D161)&gt;1,LEN(D161)&lt;4),1,0)</f>
        <v>0</v>
      </c>
    </row>
    <row r="162" spans="2:7" ht="16.8" thickBot="1" x14ac:dyDescent="0.35">
      <c r="B162" s="59" t="s">
        <v>1293</v>
      </c>
      <c r="C162" s="27" t="s">
        <v>915</v>
      </c>
      <c r="D162" s="158"/>
      <c r="E162" s="177"/>
      <c r="G162" s="34">
        <f t="shared" si="11"/>
        <v>0</v>
      </c>
    </row>
    <row r="163" spans="2:7" ht="16.8" thickBot="1" x14ac:dyDescent="0.35">
      <c r="B163" s="59" t="s">
        <v>1294</v>
      </c>
      <c r="C163" s="27" t="s">
        <v>922</v>
      </c>
      <c r="D163" s="158"/>
      <c r="E163" s="177"/>
      <c r="G163" s="34">
        <f t="shared" si="11"/>
        <v>0</v>
      </c>
    </row>
    <row r="164" spans="2:7" ht="16.8" thickBot="1" x14ac:dyDescent="0.35">
      <c r="B164" s="59" t="s">
        <v>1295</v>
      </c>
      <c r="C164" s="27" t="s">
        <v>923</v>
      </c>
      <c r="D164" s="158"/>
      <c r="E164" s="177"/>
      <c r="G164" s="34">
        <f t="shared" si="11"/>
        <v>0</v>
      </c>
    </row>
    <row r="165" spans="2:7" ht="16.8" thickBot="1" x14ac:dyDescent="0.35">
      <c r="B165" s="59" t="s">
        <v>1296</v>
      </c>
      <c r="C165" s="27" t="s">
        <v>924</v>
      </c>
      <c r="D165" s="158"/>
      <c r="E165" s="177"/>
      <c r="G165" s="34">
        <f t="shared" si="11"/>
        <v>0</v>
      </c>
    </row>
    <row r="166" spans="2:7" ht="16.8" thickBot="1" x14ac:dyDescent="0.35">
      <c r="B166" s="59" t="s">
        <v>1297</v>
      </c>
      <c r="C166" s="27" t="s">
        <v>925</v>
      </c>
      <c r="D166" s="158"/>
      <c r="E166" s="177"/>
      <c r="G166" s="34">
        <f t="shared" si="11"/>
        <v>0</v>
      </c>
    </row>
    <row r="167" spans="2:7" ht="16.8" thickBot="1" x14ac:dyDescent="0.35">
      <c r="B167" s="59" t="s">
        <v>1298</v>
      </c>
      <c r="C167" s="27" t="s">
        <v>926</v>
      </c>
      <c r="D167" s="158"/>
      <c r="E167" s="177"/>
      <c r="G167" s="34">
        <f t="shared" si="11"/>
        <v>0</v>
      </c>
    </row>
    <row r="168" spans="2:7" ht="16.8" thickBot="1" x14ac:dyDescent="0.35">
      <c r="B168" s="59" t="s">
        <v>1299</v>
      </c>
      <c r="C168" s="27" t="s">
        <v>927</v>
      </c>
      <c r="D168" s="158"/>
      <c r="E168" s="177"/>
      <c r="G168" s="34">
        <f t="shared" si="11"/>
        <v>0</v>
      </c>
    </row>
    <row r="169" spans="2:7" ht="16.8" thickBot="1" x14ac:dyDescent="0.35">
      <c r="B169" s="59" t="s">
        <v>1300</v>
      </c>
      <c r="C169" s="27" t="s">
        <v>928</v>
      </c>
      <c r="D169" s="158"/>
      <c r="E169" s="177"/>
      <c r="G169" s="34">
        <f t="shared" si="11"/>
        <v>0</v>
      </c>
    </row>
    <row r="170" spans="2:7" ht="16.8" thickBot="1" x14ac:dyDescent="0.35">
      <c r="B170" s="59" t="s">
        <v>1158</v>
      </c>
      <c r="C170" s="27" t="s">
        <v>223</v>
      </c>
      <c r="D170" s="158"/>
      <c r="E170" s="177"/>
      <c r="G170" s="34">
        <f t="shared" si="11"/>
        <v>0</v>
      </c>
    </row>
    <row r="171" spans="2:7" ht="16.8" thickBot="1" x14ac:dyDescent="0.35">
      <c r="B171" s="59" t="s">
        <v>1159</v>
      </c>
      <c r="C171" s="27" t="s">
        <v>929</v>
      </c>
      <c r="D171" s="158"/>
      <c r="E171" s="177"/>
      <c r="G171" s="34">
        <f t="shared" si="11"/>
        <v>0</v>
      </c>
    </row>
    <row r="172" spans="2:7" ht="16.8" thickBot="1" x14ac:dyDescent="0.35">
      <c r="B172" s="59" t="s">
        <v>1160</v>
      </c>
      <c r="C172" s="27" t="s">
        <v>930</v>
      </c>
      <c r="D172" s="158"/>
      <c r="E172" s="177"/>
      <c r="G172" s="34">
        <f t="shared" si="11"/>
        <v>0</v>
      </c>
    </row>
    <row r="173" spans="2:7" ht="16.8" thickBot="1" x14ac:dyDescent="0.35">
      <c r="B173" s="59" t="s">
        <v>1161</v>
      </c>
      <c r="C173" s="27" t="s">
        <v>931</v>
      </c>
      <c r="D173" s="158"/>
      <c r="E173" s="177"/>
      <c r="G173" s="34">
        <f t="shared" si="11"/>
        <v>0</v>
      </c>
    </row>
    <row r="174" spans="2:7" ht="16.8" thickBot="1" x14ac:dyDescent="0.35">
      <c r="B174" s="59" t="s">
        <v>1162</v>
      </c>
      <c r="C174" s="27" t="s">
        <v>932</v>
      </c>
      <c r="D174" s="158"/>
      <c r="E174" s="177"/>
      <c r="G174" s="34">
        <f t="shared" si="11"/>
        <v>0</v>
      </c>
    </row>
    <row r="175" spans="2:7" ht="16.8" thickBot="1" x14ac:dyDescent="0.35">
      <c r="B175" s="59" t="s">
        <v>1163</v>
      </c>
      <c r="C175" s="27" t="s">
        <v>933</v>
      </c>
      <c r="D175" s="158"/>
      <c r="E175" s="177"/>
      <c r="G175" s="34">
        <f t="shared" si="11"/>
        <v>0</v>
      </c>
    </row>
    <row r="176" spans="2:7" ht="16.8" thickBot="1" x14ac:dyDescent="0.35">
      <c r="B176" s="59" t="s">
        <v>1164</v>
      </c>
      <c r="C176" s="27" t="s">
        <v>934</v>
      </c>
      <c r="D176" s="158"/>
      <c r="E176" s="177"/>
      <c r="G176" s="34">
        <f t="shared" si="11"/>
        <v>0</v>
      </c>
    </row>
    <row r="177" spans="2:7" ht="16.8" thickBot="1" x14ac:dyDescent="0.35">
      <c r="B177" s="59" t="s">
        <v>1165</v>
      </c>
      <c r="C177" s="27" t="s">
        <v>935</v>
      </c>
      <c r="D177" s="158"/>
      <c r="E177" s="177"/>
      <c r="G177" s="34">
        <f t="shared" si="11"/>
        <v>0</v>
      </c>
    </row>
    <row r="178" spans="2:7" ht="16.8" thickBot="1" x14ac:dyDescent="0.35">
      <c r="B178" s="59" t="s">
        <v>1166</v>
      </c>
      <c r="C178" s="27" t="s">
        <v>936</v>
      </c>
      <c r="D178" s="158"/>
      <c r="E178" s="177"/>
      <c r="G178" s="34">
        <f t="shared" si="11"/>
        <v>0</v>
      </c>
    </row>
    <row r="179" spans="2:7" ht="16.8" thickBot="1" x14ac:dyDescent="0.35">
      <c r="B179" s="59" t="s">
        <v>1167</v>
      </c>
      <c r="C179" s="27" t="s">
        <v>937</v>
      </c>
      <c r="D179" s="158"/>
      <c r="E179" s="177"/>
      <c r="G179" s="34">
        <f t="shared" si="11"/>
        <v>0</v>
      </c>
    </row>
    <row r="180" spans="2:7" ht="16.8" thickBot="1" x14ac:dyDescent="0.35">
      <c r="B180" s="59" t="s">
        <v>1168</v>
      </c>
      <c r="C180" s="27" t="s">
        <v>938</v>
      </c>
      <c r="D180" s="158"/>
      <c r="E180" s="177"/>
      <c r="G180" s="34">
        <f t="shared" si="11"/>
        <v>0</v>
      </c>
    </row>
    <row r="181" spans="2:7" ht="16.8" thickBot="1" x14ac:dyDescent="0.35">
      <c r="B181" s="59" t="s">
        <v>1169</v>
      </c>
      <c r="C181" s="27" t="s">
        <v>939</v>
      </c>
      <c r="D181" s="158"/>
      <c r="E181" s="177"/>
      <c r="G181" s="34">
        <f t="shared" si="11"/>
        <v>0</v>
      </c>
    </row>
    <row r="182" spans="2:7" ht="16.8" thickBot="1" x14ac:dyDescent="0.35">
      <c r="B182" s="59" t="s">
        <v>1170</v>
      </c>
      <c r="C182" s="27" t="s">
        <v>940</v>
      </c>
      <c r="D182" s="158"/>
      <c r="E182" s="177"/>
      <c r="G182" s="34">
        <f t="shared" si="11"/>
        <v>0</v>
      </c>
    </row>
    <row r="183" spans="2:7" ht="16.8" thickBot="1" x14ac:dyDescent="0.35">
      <c r="B183" s="59" t="s">
        <v>1171</v>
      </c>
      <c r="C183" s="27" t="s">
        <v>941</v>
      </c>
      <c r="D183" s="158"/>
      <c r="E183" s="177"/>
      <c r="G183" s="34">
        <f t="shared" si="11"/>
        <v>0</v>
      </c>
    </row>
    <row r="184" spans="2:7" ht="16.8" thickBot="1" x14ac:dyDescent="0.35">
      <c r="B184" s="30" t="s">
        <v>1172</v>
      </c>
      <c r="C184" s="79" t="s">
        <v>942</v>
      </c>
      <c r="D184" s="80"/>
      <c r="E184" s="234"/>
    </row>
    <row r="185" spans="2:7" ht="16.8" thickBot="1" x14ac:dyDescent="0.35">
      <c r="B185" s="59" t="s">
        <v>1173</v>
      </c>
      <c r="C185" s="27" t="s">
        <v>943</v>
      </c>
      <c r="D185" s="158"/>
      <c r="E185" s="177"/>
      <c r="G185" s="34">
        <f>IF(AND(LEN(D185)&gt;1,LEN(D185)&lt;4),1,0)</f>
        <v>0</v>
      </c>
    </row>
    <row r="186" spans="2:7" ht="16.8" thickBot="1" x14ac:dyDescent="0.35">
      <c r="B186" s="59" t="s">
        <v>1174</v>
      </c>
      <c r="C186" s="27" t="s">
        <v>944</v>
      </c>
      <c r="D186" s="158"/>
      <c r="E186" s="177"/>
      <c r="G186" s="34">
        <f>IF(AND(LEN(D186)&gt;1,LEN(D186)&lt;4),1,0)</f>
        <v>0</v>
      </c>
    </row>
    <row r="187" spans="2:7" ht="16.8" thickBot="1" x14ac:dyDescent="0.35">
      <c r="B187" s="59" t="s">
        <v>1175</v>
      </c>
      <c r="C187" s="27" t="s">
        <v>945</v>
      </c>
      <c r="D187" s="158"/>
      <c r="E187" s="177"/>
      <c r="G187" s="34">
        <f>IF(AND(LEN(D187)&gt;1,LEN(D187)&lt;4),1,0)</f>
        <v>0</v>
      </c>
    </row>
    <row r="188" spans="2:7" ht="16.8" thickBot="1" x14ac:dyDescent="0.35">
      <c r="B188" s="59" t="s">
        <v>1176</v>
      </c>
      <c r="C188" s="27" t="s">
        <v>946</v>
      </c>
      <c r="D188" s="158"/>
      <c r="E188" s="177"/>
      <c r="G188" s="34">
        <f>IF(AND(LEN(D188)&gt;1,LEN(D188)&lt;4),1,0)</f>
        <v>0</v>
      </c>
    </row>
    <row r="189" spans="2:7" ht="16.8" thickBot="1" x14ac:dyDescent="0.35">
      <c r="B189" s="30" t="s">
        <v>1177</v>
      </c>
      <c r="C189" s="31" t="s">
        <v>947</v>
      </c>
      <c r="D189" s="163" t="s">
        <v>58</v>
      </c>
      <c r="E189" s="160" t="s">
        <v>0</v>
      </c>
    </row>
    <row r="190" spans="2:7" ht="16.8" thickBot="1" x14ac:dyDescent="0.35">
      <c r="B190" s="59" t="s">
        <v>1178</v>
      </c>
      <c r="C190" s="27" t="s">
        <v>948</v>
      </c>
      <c r="D190" s="158"/>
      <c r="E190" s="177"/>
      <c r="G190" s="34">
        <f t="shared" ref="G190:G204" si="12">IF(AND(LEN(D190)&gt;1,LEN(D190)&lt;4),1,0)</f>
        <v>0</v>
      </c>
    </row>
    <row r="191" spans="2:7" ht="16.8" thickBot="1" x14ac:dyDescent="0.35">
      <c r="B191" s="59" t="s">
        <v>1179</v>
      </c>
      <c r="C191" s="27" t="s">
        <v>949</v>
      </c>
      <c r="D191" s="158"/>
      <c r="E191" s="177"/>
      <c r="G191" s="34">
        <f t="shared" si="12"/>
        <v>0</v>
      </c>
    </row>
    <row r="192" spans="2:7" ht="16.8" thickBot="1" x14ac:dyDescent="0.35">
      <c r="B192" s="59" t="s">
        <v>1180</v>
      </c>
      <c r="C192" s="27" t="s">
        <v>950</v>
      </c>
      <c r="D192" s="158"/>
      <c r="E192" s="177"/>
      <c r="G192" s="34">
        <f t="shared" si="12"/>
        <v>0</v>
      </c>
    </row>
    <row r="193" spans="2:7" ht="16.8" thickBot="1" x14ac:dyDescent="0.35">
      <c r="B193" s="59" t="s">
        <v>1181</v>
      </c>
      <c r="C193" s="27" t="s">
        <v>951</v>
      </c>
      <c r="D193" s="158"/>
      <c r="E193" s="177"/>
      <c r="G193" s="34">
        <f t="shared" si="12"/>
        <v>0</v>
      </c>
    </row>
    <row r="194" spans="2:7" ht="16.8" thickBot="1" x14ac:dyDescent="0.35">
      <c r="B194" s="59" t="s">
        <v>1182</v>
      </c>
      <c r="C194" s="27" t="s">
        <v>952</v>
      </c>
      <c r="D194" s="158"/>
      <c r="E194" s="177"/>
      <c r="G194" s="34">
        <f t="shared" si="12"/>
        <v>0</v>
      </c>
    </row>
    <row r="195" spans="2:7" ht="16.8" thickBot="1" x14ac:dyDescent="0.35">
      <c r="B195" s="59" t="s">
        <v>1183</v>
      </c>
      <c r="C195" s="27" t="s">
        <v>953</v>
      </c>
      <c r="D195" s="158"/>
      <c r="E195" s="177"/>
      <c r="G195" s="34">
        <f t="shared" si="12"/>
        <v>0</v>
      </c>
    </row>
    <row r="196" spans="2:7" ht="16.8" thickBot="1" x14ac:dyDescent="0.35">
      <c r="B196" s="59" t="s">
        <v>1184</v>
      </c>
      <c r="C196" s="27" t="s">
        <v>954</v>
      </c>
      <c r="D196" s="158"/>
      <c r="E196" s="177"/>
      <c r="G196" s="34">
        <f t="shared" si="12"/>
        <v>0</v>
      </c>
    </row>
    <row r="197" spans="2:7" ht="16.8" thickBot="1" x14ac:dyDescent="0.35">
      <c r="B197" s="59" t="s">
        <v>1185</v>
      </c>
      <c r="C197" s="27" t="s">
        <v>955</v>
      </c>
      <c r="D197" s="158"/>
      <c r="E197" s="177"/>
      <c r="G197" s="34">
        <f t="shared" si="12"/>
        <v>0</v>
      </c>
    </row>
    <row r="198" spans="2:7" ht="16.8" thickBot="1" x14ac:dyDescent="0.35">
      <c r="B198" s="59" t="s">
        <v>1186</v>
      </c>
      <c r="C198" s="27" t="s">
        <v>956</v>
      </c>
      <c r="D198" s="158"/>
      <c r="E198" s="177"/>
      <c r="G198" s="34">
        <f t="shared" si="12"/>
        <v>0</v>
      </c>
    </row>
    <row r="199" spans="2:7" ht="16.8" thickBot="1" x14ac:dyDescent="0.35">
      <c r="B199" s="59" t="s">
        <v>1187</v>
      </c>
      <c r="C199" s="27" t="s">
        <v>957</v>
      </c>
      <c r="D199" s="158"/>
      <c r="E199" s="177"/>
      <c r="G199" s="34">
        <f t="shared" si="12"/>
        <v>0</v>
      </c>
    </row>
    <row r="200" spans="2:7" ht="16.8" thickBot="1" x14ac:dyDescent="0.35">
      <c r="B200" s="59" t="s">
        <v>1188</v>
      </c>
      <c r="C200" s="27" t="s">
        <v>958</v>
      </c>
      <c r="D200" s="158"/>
      <c r="E200" s="177"/>
      <c r="G200" s="34">
        <f t="shared" si="12"/>
        <v>0</v>
      </c>
    </row>
    <row r="201" spans="2:7" ht="16.8" thickBot="1" x14ac:dyDescent="0.35">
      <c r="B201" s="59" t="s">
        <v>1189</v>
      </c>
      <c r="C201" s="27" t="s">
        <v>959</v>
      </c>
      <c r="D201" s="158"/>
      <c r="E201" s="177"/>
      <c r="G201" s="34">
        <f t="shared" si="12"/>
        <v>0</v>
      </c>
    </row>
    <row r="202" spans="2:7" ht="16.8" thickBot="1" x14ac:dyDescent="0.35">
      <c r="B202" s="59" t="s">
        <v>1190</v>
      </c>
      <c r="C202" s="27" t="s">
        <v>960</v>
      </c>
      <c r="D202" s="158"/>
      <c r="E202" s="177"/>
      <c r="G202" s="34">
        <f t="shared" si="12"/>
        <v>0</v>
      </c>
    </row>
    <row r="203" spans="2:7" ht="16.8" thickBot="1" x14ac:dyDescent="0.35">
      <c r="B203" s="59" t="s">
        <v>1191</v>
      </c>
      <c r="C203" s="27" t="s">
        <v>961</v>
      </c>
      <c r="D203" s="158"/>
      <c r="E203" s="177"/>
      <c r="G203" s="34">
        <f t="shared" si="12"/>
        <v>0</v>
      </c>
    </row>
    <row r="204" spans="2:7" ht="16.8" thickBot="1" x14ac:dyDescent="0.35">
      <c r="B204" s="59" t="s">
        <v>1192</v>
      </c>
      <c r="C204" s="27" t="s">
        <v>962</v>
      </c>
      <c r="D204" s="158"/>
      <c r="E204" s="177"/>
      <c r="G204" s="34">
        <f t="shared" si="12"/>
        <v>0</v>
      </c>
    </row>
    <row r="205" spans="2:7" ht="16.8" thickBot="1" x14ac:dyDescent="0.35">
      <c r="B205" s="30" t="s">
        <v>1193</v>
      </c>
      <c r="C205" s="79" t="s">
        <v>963</v>
      </c>
      <c r="D205" s="80"/>
      <c r="E205" s="234"/>
    </row>
    <row r="206" spans="2:7" ht="16.8" thickBot="1" x14ac:dyDescent="0.35">
      <c r="B206" s="60" t="s">
        <v>1194</v>
      </c>
      <c r="C206" s="53" t="s">
        <v>964</v>
      </c>
      <c r="D206" s="54"/>
      <c r="E206" s="235"/>
    </row>
    <row r="207" spans="2:7" ht="16.8" thickBot="1" x14ac:dyDescent="0.35">
      <c r="B207" s="59" t="s">
        <v>1195</v>
      </c>
      <c r="C207" s="27" t="s">
        <v>965</v>
      </c>
      <c r="D207" s="158"/>
      <c r="E207" s="177"/>
      <c r="G207" s="34">
        <f t="shared" ref="G207:G217" si="13">IF(AND(LEN(D207)&gt;1,LEN(D207)&lt;4),1,0)</f>
        <v>0</v>
      </c>
    </row>
    <row r="208" spans="2:7" ht="16.8" thickBot="1" x14ac:dyDescent="0.35">
      <c r="B208" s="59" t="s">
        <v>1196</v>
      </c>
      <c r="C208" s="27" t="s">
        <v>966</v>
      </c>
      <c r="D208" s="158"/>
      <c r="E208" s="177"/>
      <c r="G208" s="34">
        <f t="shared" si="13"/>
        <v>0</v>
      </c>
    </row>
    <row r="209" spans="2:7" ht="16.8" thickBot="1" x14ac:dyDescent="0.35">
      <c r="B209" s="59" t="s">
        <v>1197</v>
      </c>
      <c r="C209" s="27" t="s">
        <v>967</v>
      </c>
      <c r="D209" s="158"/>
      <c r="E209" s="177"/>
      <c r="G209" s="34">
        <f t="shared" si="13"/>
        <v>0</v>
      </c>
    </row>
    <row r="210" spans="2:7" ht="16.8" thickBot="1" x14ac:dyDescent="0.35">
      <c r="B210" s="59" t="s">
        <v>1198</v>
      </c>
      <c r="C210" s="27" t="s">
        <v>968</v>
      </c>
      <c r="D210" s="158"/>
      <c r="E210" s="177"/>
      <c r="G210" s="34">
        <f t="shared" si="13"/>
        <v>0</v>
      </c>
    </row>
    <row r="211" spans="2:7" ht="16.8" thickBot="1" x14ac:dyDescent="0.35">
      <c r="B211" s="59" t="s">
        <v>1199</v>
      </c>
      <c r="C211" s="27" t="s">
        <v>969</v>
      </c>
      <c r="D211" s="158"/>
      <c r="E211" s="177"/>
      <c r="G211" s="34">
        <f t="shared" si="13"/>
        <v>0</v>
      </c>
    </row>
    <row r="212" spans="2:7" ht="16.8" thickBot="1" x14ac:dyDescent="0.35">
      <c r="B212" s="59" t="s">
        <v>1200</v>
      </c>
      <c r="C212" s="27" t="s">
        <v>970</v>
      </c>
      <c r="D212" s="158"/>
      <c r="E212" s="177"/>
      <c r="G212" s="34">
        <f t="shared" si="13"/>
        <v>0</v>
      </c>
    </row>
    <row r="213" spans="2:7" ht="16.8" thickBot="1" x14ac:dyDescent="0.35">
      <c r="B213" s="59" t="s">
        <v>1201</v>
      </c>
      <c r="C213" s="27" t="s">
        <v>971</v>
      </c>
      <c r="D213" s="158"/>
      <c r="E213" s="177"/>
      <c r="G213" s="34">
        <f t="shared" si="13"/>
        <v>0</v>
      </c>
    </row>
    <row r="214" spans="2:7" ht="16.8" thickBot="1" x14ac:dyDescent="0.35">
      <c r="B214" s="59" t="s">
        <v>1202</v>
      </c>
      <c r="C214" s="27" t="s">
        <v>972</v>
      </c>
      <c r="D214" s="158"/>
      <c r="E214" s="177"/>
      <c r="G214" s="34">
        <f t="shared" si="13"/>
        <v>0</v>
      </c>
    </row>
    <row r="215" spans="2:7" ht="16.8" thickBot="1" x14ac:dyDescent="0.35">
      <c r="B215" s="59" t="s">
        <v>1203</v>
      </c>
      <c r="C215" s="27" t="s">
        <v>973</v>
      </c>
      <c r="D215" s="158"/>
      <c r="E215" s="177"/>
      <c r="G215" s="34">
        <f t="shared" si="13"/>
        <v>0</v>
      </c>
    </row>
    <row r="216" spans="2:7" ht="16.8" thickBot="1" x14ac:dyDescent="0.35">
      <c r="B216" s="59" t="s">
        <v>1204</v>
      </c>
      <c r="C216" s="27" t="s">
        <v>974</v>
      </c>
      <c r="D216" s="158"/>
      <c r="E216" s="177"/>
      <c r="G216" s="34">
        <f t="shared" si="13"/>
        <v>0</v>
      </c>
    </row>
    <row r="217" spans="2:7" ht="16.8" thickBot="1" x14ac:dyDescent="0.35">
      <c r="B217" s="59" t="s">
        <v>1205</v>
      </c>
      <c r="C217" s="27" t="s">
        <v>203</v>
      </c>
      <c r="D217" s="158"/>
      <c r="E217" s="177"/>
      <c r="G217" s="34">
        <f t="shared" si="13"/>
        <v>0</v>
      </c>
    </row>
    <row r="218" spans="2:7" ht="16.8" thickBot="1" x14ac:dyDescent="0.35">
      <c r="B218" s="30" t="s">
        <v>1206</v>
      </c>
      <c r="C218" s="31" t="s">
        <v>975</v>
      </c>
      <c r="D218" s="163" t="s">
        <v>58</v>
      </c>
      <c r="E218" s="160" t="s">
        <v>0</v>
      </c>
    </row>
    <row r="219" spans="2:7" ht="16.8" thickBot="1" x14ac:dyDescent="0.35">
      <c r="B219" s="59" t="s">
        <v>1207</v>
      </c>
      <c r="C219" s="27" t="s">
        <v>976</v>
      </c>
      <c r="D219" s="158"/>
      <c r="E219" s="177"/>
      <c r="G219" s="34">
        <f>IF(AND(LEN(D219)&gt;1,LEN(D219)&lt;4),1,0)</f>
        <v>0</v>
      </c>
    </row>
    <row r="220" spans="2:7" ht="16.8" thickBot="1" x14ac:dyDescent="0.35">
      <c r="B220" s="59" t="s">
        <v>1208</v>
      </c>
      <c r="C220" s="27" t="s">
        <v>977</v>
      </c>
      <c r="D220" s="158"/>
      <c r="E220" s="177"/>
      <c r="G220" s="34">
        <f>IF(AND(LEN(D220)&gt;1,LEN(D220)&lt;4),1,0)</f>
        <v>0</v>
      </c>
    </row>
    <row r="221" spans="2:7" ht="16.8" thickBot="1" x14ac:dyDescent="0.35">
      <c r="B221" s="85" t="s">
        <v>1207</v>
      </c>
      <c r="C221" s="82" t="s">
        <v>977</v>
      </c>
      <c r="D221" s="158"/>
      <c r="E221" s="177"/>
      <c r="G221" s="34">
        <f>IF(AND(LEN(D221)&gt;1,LEN(D221)&lt;4),1,0)</f>
        <v>0</v>
      </c>
    </row>
    <row r="222" spans="2:7" ht="16.8" thickBot="1" x14ac:dyDescent="0.35">
      <c r="B222" s="60" t="s">
        <v>1209</v>
      </c>
      <c r="C222" s="53" t="s">
        <v>978</v>
      </c>
      <c r="D222" s="54"/>
      <c r="E222" s="235"/>
    </row>
    <row r="223" spans="2:7" ht="16.8" thickBot="1" x14ac:dyDescent="0.35">
      <c r="B223" s="59" t="s">
        <v>1210</v>
      </c>
      <c r="C223" s="84" t="s">
        <v>905</v>
      </c>
      <c r="D223" s="158"/>
      <c r="E223" s="177"/>
      <c r="G223" s="34">
        <f>IF(AND(LEN(D223)&gt;1,LEN(D223)&lt;4),1,0)</f>
        <v>0</v>
      </c>
    </row>
    <row r="224" spans="2:7" ht="16.8" thickBot="1" x14ac:dyDescent="0.35">
      <c r="B224" s="59" t="s">
        <v>1211</v>
      </c>
      <c r="C224" s="84" t="s">
        <v>896</v>
      </c>
      <c r="D224" s="158"/>
      <c r="E224" s="177"/>
      <c r="G224" s="34">
        <f>IF(AND(LEN(D224)&gt;1,LEN(D224)&lt;4),1,0)</f>
        <v>0</v>
      </c>
    </row>
    <row r="225" spans="2:7" ht="16.8" thickBot="1" x14ac:dyDescent="0.35">
      <c r="B225" s="59" t="s">
        <v>1212</v>
      </c>
      <c r="C225" s="84" t="s">
        <v>979</v>
      </c>
      <c r="D225" s="158"/>
      <c r="E225" s="177"/>
      <c r="G225" s="34">
        <f>IF(AND(LEN(D225)&gt;1,LEN(D225)&lt;4),1,0)</f>
        <v>0</v>
      </c>
    </row>
    <row r="226" spans="2:7" ht="16.8" thickBot="1" x14ac:dyDescent="0.35">
      <c r="B226" s="59" t="s">
        <v>1213</v>
      </c>
      <c r="C226" s="84" t="s">
        <v>980</v>
      </c>
      <c r="D226" s="158"/>
      <c r="E226" s="177"/>
      <c r="G226" s="34">
        <f>IF(AND(LEN(D226)&gt;1,LEN(D226)&lt;4),1,0)</f>
        <v>0</v>
      </c>
    </row>
    <row r="227" spans="2:7" ht="16.8" thickBot="1" x14ac:dyDescent="0.35">
      <c r="B227" s="59" t="s">
        <v>1214</v>
      </c>
      <c r="C227" s="84" t="s">
        <v>981</v>
      </c>
      <c r="D227" s="158"/>
      <c r="E227" s="177"/>
      <c r="G227" s="34">
        <f>IF(AND(LEN(D227)&gt;1,LEN(D227)&lt;4),1,0)</f>
        <v>0</v>
      </c>
    </row>
    <row r="228" spans="2:7" ht="16.8" thickBot="1" x14ac:dyDescent="0.35">
      <c r="B228" s="60" t="s">
        <v>1215</v>
      </c>
      <c r="C228" s="53" t="s">
        <v>982</v>
      </c>
      <c r="D228" s="54"/>
      <c r="E228" s="235"/>
    </row>
    <row r="229" spans="2:7" ht="16.8" thickBot="1" x14ac:dyDescent="0.35">
      <c r="B229" s="59" t="s">
        <v>1216</v>
      </c>
      <c r="C229" s="27" t="s">
        <v>983</v>
      </c>
      <c r="D229" s="158"/>
      <c r="E229" s="177"/>
      <c r="G229" s="34">
        <f t="shared" ref="G229:G238" si="14">IF(AND(LEN(D229)&gt;1,LEN(D229)&lt;4),1,0)</f>
        <v>0</v>
      </c>
    </row>
    <row r="230" spans="2:7" ht="16.8" thickBot="1" x14ac:dyDescent="0.35">
      <c r="B230" s="59" t="s">
        <v>1217</v>
      </c>
      <c r="C230" s="27" t="s">
        <v>984</v>
      </c>
      <c r="D230" s="158"/>
      <c r="E230" s="177"/>
      <c r="G230" s="34">
        <f t="shared" si="14"/>
        <v>0</v>
      </c>
    </row>
    <row r="231" spans="2:7" ht="16.8" thickBot="1" x14ac:dyDescent="0.35">
      <c r="B231" s="59" t="s">
        <v>1218</v>
      </c>
      <c r="C231" s="27" t="s">
        <v>985</v>
      </c>
      <c r="D231" s="158"/>
      <c r="E231" s="177"/>
      <c r="G231" s="34">
        <f t="shared" si="14"/>
        <v>0</v>
      </c>
    </row>
    <row r="232" spans="2:7" ht="16.8" thickBot="1" x14ac:dyDescent="0.35">
      <c r="B232" s="59" t="s">
        <v>1219</v>
      </c>
      <c r="C232" s="27" t="s">
        <v>986</v>
      </c>
      <c r="D232" s="158"/>
      <c r="E232" s="177"/>
      <c r="G232" s="34">
        <f t="shared" si="14"/>
        <v>0</v>
      </c>
    </row>
    <row r="233" spans="2:7" ht="16.8" thickBot="1" x14ac:dyDescent="0.35">
      <c r="B233" s="59" t="s">
        <v>1220</v>
      </c>
      <c r="C233" s="27" t="s">
        <v>987</v>
      </c>
      <c r="D233" s="158"/>
      <c r="E233" s="177"/>
      <c r="G233" s="34">
        <f t="shared" si="14"/>
        <v>0</v>
      </c>
    </row>
    <row r="234" spans="2:7" ht="16.8" thickBot="1" x14ac:dyDescent="0.35">
      <c r="B234" s="59" t="s">
        <v>1221</v>
      </c>
      <c r="C234" s="27" t="s">
        <v>988</v>
      </c>
      <c r="D234" s="158"/>
      <c r="E234" s="177"/>
      <c r="G234" s="34">
        <f t="shared" si="14"/>
        <v>0</v>
      </c>
    </row>
    <row r="235" spans="2:7" ht="16.8" thickBot="1" x14ac:dyDescent="0.35">
      <c r="B235" s="59" t="s">
        <v>1222</v>
      </c>
      <c r="C235" s="27" t="s">
        <v>989</v>
      </c>
      <c r="D235" s="158"/>
      <c r="E235" s="177"/>
      <c r="G235" s="34">
        <f t="shared" si="14"/>
        <v>0</v>
      </c>
    </row>
    <row r="236" spans="2:7" ht="16.8" thickBot="1" x14ac:dyDescent="0.35">
      <c r="B236" s="59" t="s">
        <v>1223</v>
      </c>
      <c r="C236" s="27" t="s">
        <v>990</v>
      </c>
      <c r="D236" s="158"/>
      <c r="E236" s="177"/>
      <c r="G236" s="34">
        <f t="shared" si="14"/>
        <v>0</v>
      </c>
    </row>
    <row r="237" spans="2:7" ht="16.8" thickBot="1" x14ac:dyDescent="0.35">
      <c r="B237" s="59" t="s">
        <v>1224</v>
      </c>
      <c r="C237" s="27" t="s">
        <v>991</v>
      </c>
      <c r="D237" s="158"/>
      <c r="E237" s="177"/>
      <c r="G237" s="34">
        <f t="shared" si="14"/>
        <v>0</v>
      </c>
    </row>
    <row r="238" spans="2:7" ht="16.8" thickBot="1" x14ac:dyDescent="0.35">
      <c r="B238" s="59" t="s">
        <v>1225</v>
      </c>
      <c r="C238" s="27" t="s">
        <v>992</v>
      </c>
      <c r="D238" s="158"/>
      <c r="E238" s="177"/>
      <c r="G238" s="34">
        <f t="shared" si="14"/>
        <v>0</v>
      </c>
    </row>
    <row r="239" spans="2:7" ht="16.8" thickBot="1" x14ac:dyDescent="0.35">
      <c r="B239" s="60" t="s">
        <v>1226</v>
      </c>
      <c r="C239" s="53" t="s">
        <v>993</v>
      </c>
      <c r="D239" s="54"/>
      <c r="E239" s="235"/>
    </row>
    <row r="240" spans="2:7" ht="16.8" thickBot="1" x14ac:dyDescent="0.35">
      <c r="B240" s="59" t="s">
        <v>1227</v>
      </c>
      <c r="C240" s="27" t="s">
        <v>965</v>
      </c>
      <c r="D240" s="158"/>
      <c r="E240" s="177"/>
      <c r="G240" s="34">
        <f t="shared" ref="G240:G247" si="15">IF(AND(LEN(D240)&gt;1,LEN(D240)&lt;4),1,0)</f>
        <v>0</v>
      </c>
    </row>
    <row r="241" spans="2:7" ht="16.8" thickBot="1" x14ac:dyDescent="0.35">
      <c r="B241" s="59" t="s">
        <v>1228</v>
      </c>
      <c r="C241" s="27" t="s">
        <v>994</v>
      </c>
      <c r="D241" s="158"/>
      <c r="E241" s="177"/>
      <c r="G241" s="34">
        <f t="shared" si="15"/>
        <v>0</v>
      </c>
    </row>
    <row r="242" spans="2:7" ht="16.8" thickBot="1" x14ac:dyDescent="0.35">
      <c r="B242" s="59" t="s">
        <v>1229</v>
      </c>
      <c r="C242" s="27" t="s">
        <v>995</v>
      </c>
      <c r="D242" s="158"/>
      <c r="E242" s="177"/>
      <c r="G242" s="34">
        <f t="shared" si="15"/>
        <v>0</v>
      </c>
    </row>
    <row r="243" spans="2:7" ht="16.8" thickBot="1" x14ac:dyDescent="0.35">
      <c r="B243" s="59" t="s">
        <v>1230</v>
      </c>
      <c r="C243" s="27" t="s">
        <v>996</v>
      </c>
      <c r="D243" s="158"/>
      <c r="E243" s="177"/>
      <c r="G243" s="34">
        <f t="shared" si="15"/>
        <v>0</v>
      </c>
    </row>
    <row r="244" spans="2:7" ht="16.8" thickBot="1" x14ac:dyDescent="0.35">
      <c r="B244" s="59" t="s">
        <v>1231</v>
      </c>
      <c r="C244" s="27" t="s">
        <v>997</v>
      </c>
      <c r="D244" s="158"/>
      <c r="E244" s="177"/>
      <c r="G244" s="34">
        <f t="shared" si="15"/>
        <v>0</v>
      </c>
    </row>
    <row r="245" spans="2:7" ht="16.8" thickBot="1" x14ac:dyDescent="0.35">
      <c r="B245" s="59" t="s">
        <v>1232</v>
      </c>
      <c r="C245" s="27" t="s">
        <v>998</v>
      </c>
      <c r="D245" s="158"/>
      <c r="E245" s="177"/>
      <c r="G245" s="34">
        <f t="shared" si="15"/>
        <v>0</v>
      </c>
    </row>
    <row r="246" spans="2:7" ht="16.8" thickBot="1" x14ac:dyDescent="0.35">
      <c r="B246" s="59" t="s">
        <v>1233</v>
      </c>
      <c r="C246" s="27" t="s">
        <v>999</v>
      </c>
      <c r="D246" s="158"/>
      <c r="E246" s="177"/>
      <c r="G246" s="34">
        <f t="shared" si="15"/>
        <v>0</v>
      </c>
    </row>
    <row r="247" spans="2:7" ht="16.8" thickBot="1" x14ac:dyDescent="0.35">
      <c r="B247" s="59" t="s">
        <v>1234</v>
      </c>
      <c r="C247" s="27" t="s">
        <v>1000</v>
      </c>
      <c r="D247" s="158"/>
      <c r="E247" s="177"/>
      <c r="G247" s="34">
        <f t="shared" si="15"/>
        <v>0</v>
      </c>
    </row>
    <row r="248" spans="2:7" ht="16.8" thickBot="1" x14ac:dyDescent="0.35">
      <c r="B248" s="30">
        <v>5.23</v>
      </c>
      <c r="C248" s="31" t="s">
        <v>975</v>
      </c>
      <c r="D248" s="163" t="s">
        <v>58</v>
      </c>
      <c r="E248" s="160" t="s">
        <v>0</v>
      </c>
    </row>
    <row r="249" spans="2:7" ht="16.8" thickBot="1" x14ac:dyDescent="0.35">
      <c r="B249" s="59" t="s">
        <v>1235</v>
      </c>
      <c r="C249" s="27" t="s">
        <v>1001</v>
      </c>
      <c r="D249" s="158"/>
      <c r="E249" s="177"/>
      <c r="G249" s="34">
        <f>IF(AND(LEN(D249)&gt;1,LEN(D249)&lt;4),1,0)</f>
        <v>0</v>
      </c>
    </row>
    <row r="250" spans="2:7" ht="16.8" thickBot="1" x14ac:dyDescent="0.35">
      <c r="B250" s="59" t="s">
        <v>1236</v>
      </c>
      <c r="C250" s="27" t="s">
        <v>1002</v>
      </c>
      <c r="D250" s="158"/>
      <c r="E250" s="177"/>
      <c r="G250" s="34">
        <f>IF(AND(LEN(D250)&gt;1,LEN(D250)&lt;4),1,0)</f>
        <v>0</v>
      </c>
    </row>
    <row r="251" spans="2:7" ht="16.8" thickBot="1" x14ac:dyDescent="0.35">
      <c r="B251" s="59" t="s">
        <v>1237</v>
      </c>
      <c r="C251" s="27" t="s">
        <v>1003</v>
      </c>
      <c r="D251" s="158"/>
      <c r="E251" s="177"/>
      <c r="G251" s="34">
        <f>IF(AND(LEN(D251)&gt;1,LEN(D251)&lt;4),1,0)</f>
        <v>0</v>
      </c>
    </row>
    <row r="252" spans="2:7" ht="16.8" thickBot="1" x14ac:dyDescent="0.35">
      <c r="B252" s="30" t="s">
        <v>1238</v>
      </c>
      <c r="C252" s="79" t="s">
        <v>1004</v>
      </c>
      <c r="D252" s="80"/>
      <c r="E252" s="234"/>
    </row>
    <row r="253" spans="2:7" ht="16.8" thickBot="1" x14ac:dyDescent="0.35">
      <c r="B253" s="59" t="s">
        <v>1239</v>
      </c>
      <c r="C253" s="27" t="s">
        <v>905</v>
      </c>
      <c r="D253" s="158"/>
      <c r="E253" s="177"/>
      <c r="G253" s="34">
        <f t="shared" ref="G253:G261" si="16">IF(AND(LEN(D253)&gt;1,LEN(D253)&lt;4),1,0)</f>
        <v>0</v>
      </c>
    </row>
    <row r="254" spans="2:7" ht="16.8" thickBot="1" x14ac:dyDescent="0.35">
      <c r="B254" s="59" t="s">
        <v>1240</v>
      </c>
      <c r="C254" s="27" t="s">
        <v>1005</v>
      </c>
      <c r="D254" s="158"/>
      <c r="E254" s="177"/>
      <c r="G254" s="34">
        <f t="shared" si="16"/>
        <v>0</v>
      </c>
    </row>
    <row r="255" spans="2:7" ht="16.8" thickBot="1" x14ac:dyDescent="0.35">
      <c r="B255" s="59" t="s">
        <v>1241</v>
      </c>
      <c r="C255" s="27" t="s">
        <v>1006</v>
      </c>
      <c r="D255" s="158"/>
      <c r="E255" s="177"/>
      <c r="G255" s="34">
        <f t="shared" si="16"/>
        <v>0</v>
      </c>
    </row>
    <row r="256" spans="2:7" ht="16.8" thickBot="1" x14ac:dyDescent="0.35">
      <c r="B256" s="59" t="s">
        <v>1242</v>
      </c>
      <c r="C256" s="27" t="s">
        <v>1007</v>
      </c>
      <c r="D256" s="158"/>
      <c r="E256" s="177"/>
      <c r="G256" s="34">
        <f t="shared" si="16"/>
        <v>0</v>
      </c>
    </row>
    <row r="257" spans="2:7" ht="16.8" thickBot="1" x14ac:dyDescent="0.35">
      <c r="B257" s="59" t="s">
        <v>1243</v>
      </c>
      <c r="C257" s="27" t="s">
        <v>1008</v>
      </c>
      <c r="D257" s="158"/>
      <c r="E257" s="177"/>
      <c r="G257" s="34">
        <f t="shared" si="16"/>
        <v>0</v>
      </c>
    </row>
    <row r="258" spans="2:7" ht="16.8" thickBot="1" x14ac:dyDescent="0.35">
      <c r="B258" s="59" t="s">
        <v>1244</v>
      </c>
      <c r="C258" s="27" t="s">
        <v>1009</v>
      </c>
      <c r="D258" s="158"/>
      <c r="E258" s="177"/>
      <c r="G258" s="34">
        <f t="shared" si="16"/>
        <v>0</v>
      </c>
    </row>
    <row r="259" spans="2:7" ht="16.8" thickBot="1" x14ac:dyDescent="0.35">
      <c r="B259" s="59" t="s">
        <v>1245</v>
      </c>
      <c r="C259" s="27" t="s">
        <v>1010</v>
      </c>
      <c r="D259" s="158"/>
      <c r="E259" s="177"/>
      <c r="G259" s="34">
        <f t="shared" si="16"/>
        <v>0</v>
      </c>
    </row>
    <row r="260" spans="2:7" ht="16.8" thickBot="1" x14ac:dyDescent="0.35">
      <c r="B260" s="59" t="s">
        <v>1246</v>
      </c>
      <c r="C260" s="27" t="s">
        <v>1011</v>
      </c>
      <c r="D260" s="158"/>
      <c r="E260" s="177"/>
      <c r="G260" s="34">
        <f t="shared" si="16"/>
        <v>0</v>
      </c>
    </row>
    <row r="261" spans="2:7" ht="16.8" thickBot="1" x14ac:dyDescent="0.35">
      <c r="B261" s="59" t="s">
        <v>1247</v>
      </c>
      <c r="C261" s="27" t="s">
        <v>1012</v>
      </c>
      <c r="D261" s="158"/>
      <c r="E261" s="177"/>
      <c r="G261" s="34">
        <f t="shared" si="16"/>
        <v>0</v>
      </c>
    </row>
    <row r="262" spans="2:7" ht="16.8" thickBot="1" x14ac:dyDescent="0.35">
      <c r="B262" s="51" t="s">
        <v>1248</v>
      </c>
      <c r="C262" s="41" t="s">
        <v>630</v>
      </c>
      <c r="D262" s="163" t="s">
        <v>58</v>
      </c>
      <c r="E262" s="160" t="s">
        <v>0</v>
      </c>
    </row>
    <row r="263" spans="2:7" ht="16.8" thickBot="1" x14ac:dyDescent="0.35">
      <c r="B263" s="24" t="s">
        <v>1249</v>
      </c>
      <c r="C263" s="23" t="s">
        <v>1013</v>
      </c>
      <c r="D263" s="158"/>
      <c r="E263" s="177"/>
      <c r="G263" s="34">
        <f t="shared" ref="G263:G270" si="17">IF(AND(LEN(D263)&gt;1,LEN(D263)&lt;4),1,0)</f>
        <v>0</v>
      </c>
    </row>
    <row r="264" spans="2:7" ht="16.8" thickBot="1" x14ac:dyDescent="0.35">
      <c r="B264" s="24" t="s">
        <v>1250</v>
      </c>
      <c r="C264" s="23" t="s">
        <v>1014</v>
      </c>
      <c r="D264" s="158"/>
      <c r="E264" s="177"/>
      <c r="G264" s="34">
        <f t="shared" si="17"/>
        <v>0</v>
      </c>
    </row>
    <row r="265" spans="2:7" ht="16.8" thickBot="1" x14ac:dyDescent="0.35">
      <c r="B265" s="24" t="s">
        <v>1251</v>
      </c>
      <c r="C265" s="23" t="s">
        <v>1015</v>
      </c>
      <c r="D265" s="158"/>
      <c r="E265" s="177"/>
      <c r="G265" s="34">
        <f t="shared" si="17"/>
        <v>0</v>
      </c>
    </row>
    <row r="266" spans="2:7" ht="16.8" thickBot="1" x14ac:dyDescent="0.35">
      <c r="B266" s="24" t="s">
        <v>1252</v>
      </c>
      <c r="C266" s="23" t="s">
        <v>1016</v>
      </c>
      <c r="D266" s="158"/>
      <c r="E266" s="177"/>
      <c r="G266" s="34">
        <f t="shared" si="17"/>
        <v>0</v>
      </c>
    </row>
    <row r="267" spans="2:7" ht="16.8" thickBot="1" x14ac:dyDescent="0.35">
      <c r="B267" s="24" t="s">
        <v>1253</v>
      </c>
      <c r="C267" s="23" t="s">
        <v>1017</v>
      </c>
      <c r="D267" s="158"/>
      <c r="E267" s="177"/>
      <c r="G267" s="34">
        <f t="shared" si="17"/>
        <v>0</v>
      </c>
    </row>
    <row r="268" spans="2:7" ht="16.8" thickBot="1" x14ac:dyDescent="0.35">
      <c r="B268" s="24" t="s">
        <v>1254</v>
      </c>
      <c r="C268" s="23" t="s">
        <v>1018</v>
      </c>
      <c r="D268" s="158"/>
      <c r="E268" s="177"/>
      <c r="G268" s="34">
        <f t="shared" si="17"/>
        <v>0</v>
      </c>
    </row>
    <row r="269" spans="2:7" ht="16.8" thickBot="1" x14ac:dyDescent="0.35">
      <c r="B269" s="24" t="s">
        <v>1255</v>
      </c>
      <c r="C269" s="23" t="s">
        <v>1019</v>
      </c>
      <c r="D269" s="158"/>
      <c r="E269" s="177"/>
      <c r="G269" s="34">
        <f t="shared" si="17"/>
        <v>0</v>
      </c>
    </row>
    <row r="270" spans="2:7" ht="16.8" thickBot="1" x14ac:dyDescent="0.35">
      <c r="B270" s="24" t="s">
        <v>1256</v>
      </c>
      <c r="C270" s="23" t="s">
        <v>1020</v>
      </c>
      <c r="D270" s="158"/>
      <c r="E270" s="177"/>
      <c r="G270" s="34">
        <f t="shared" si="17"/>
        <v>0</v>
      </c>
    </row>
    <row r="271" spans="2:7" ht="16.8" thickBot="1" x14ac:dyDescent="0.35">
      <c r="B271" s="32" t="s">
        <v>1257</v>
      </c>
      <c r="C271" s="25" t="s">
        <v>647</v>
      </c>
      <c r="D271" s="163" t="s">
        <v>58</v>
      </c>
      <c r="E271" s="160" t="s">
        <v>0</v>
      </c>
    </row>
    <row r="272" spans="2:7" ht="16.8" thickBot="1" x14ac:dyDescent="0.35">
      <c r="B272" s="24" t="s">
        <v>1258</v>
      </c>
      <c r="C272" s="23" t="s">
        <v>1021</v>
      </c>
      <c r="D272" s="158"/>
      <c r="E272" s="177"/>
      <c r="G272" s="34">
        <f t="shared" ref="G272:G283" si="18">IF(AND(LEN(D272)&gt;1,LEN(D272)&lt;4),1,0)</f>
        <v>0</v>
      </c>
    </row>
    <row r="273" spans="2:7" ht="16.8" thickBot="1" x14ac:dyDescent="0.35">
      <c r="B273" s="24" t="s">
        <v>1259</v>
      </c>
      <c r="C273" s="23" t="s">
        <v>1022</v>
      </c>
      <c r="D273" s="158"/>
      <c r="E273" s="177"/>
      <c r="G273" s="34">
        <f t="shared" si="18"/>
        <v>0</v>
      </c>
    </row>
    <row r="274" spans="2:7" ht="16.8" thickBot="1" x14ac:dyDescent="0.35">
      <c r="B274" s="24" t="s">
        <v>1260</v>
      </c>
      <c r="C274" s="23" t="s">
        <v>1023</v>
      </c>
      <c r="D274" s="158"/>
      <c r="E274" s="177"/>
      <c r="G274" s="34">
        <f t="shared" si="18"/>
        <v>0</v>
      </c>
    </row>
    <row r="275" spans="2:7" ht="16.8" thickBot="1" x14ac:dyDescent="0.35">
      <c r="B275" s="24" t="s">
        <v>1261</v>
      </c>
      <c r="C275" s="23" t="s">
        <v>1024</v>
      </c>
      <c r="D275" s="158"/>
      <c r="E275" s="177"/>
      <c r="G275" s="34">
        <f t="shared" si="18"/>
        <v>0</v>
      </c>
    </row>
    <row r="276" spans="2:7" ht="16.8" thickBot="1" x14ac:dyDescent="0.35">
      <c r="B276" s="24" t="s">
        <v>1262</v>
      </c>
      <c r="C276" s="23" t="s">
        <v>1025</v>
      </c>
      <c r="D276" s="158"/>
      <c r="E276" s="177"/>
      <c r="G276" s="34">
        <f t="shared" si="18"/>
        <v>0</v>
      </c>
    </row>
    <row r="277" spans="2:7" ht="16.8" thickBot="1" x14ac:dyDescent="0.35">
      <c r="B277" s="24" t="s">
        <v>1263</v>
      </c>
      <c r="C277" s="23" t="s">
        <v>644</v>
      </c>
      <c r="D277" s="158"/>
      <c r="E277" s="177"/>
      <c r="G277" s="34">
        <f t="shared" si="18"/>
        <v>0</v>
      </c>
    </row>
    <row r="278" spans="2:7" ht="16.8" thickBot="1" x14ac:dyDescent="0.35">
      <c r="B278" s="24" t="s">
        <v>1264</v>
      </c>
      <c r="C278" s="23" t="s">
        <v>642</v>
      </c>
      <c r="D278" s="158"/>
      <c r="E278" s="177"/>
      <c r="G278" s="34">
        <f t="shared" si="18"/>
        <v>0</v>
      </c>
    </row>
    <row r="279" spans="2:7" ht="16.8" thickBot="1" x14ac:dyDescent="0.35">
      <c r="B279" s="24" t="s">
        <v>1265</v>
      </c>
      <c r="C279" s="23" t="s">
        <v>643</v>
      </c>
      <c r="D279" s="158"/>
      <c r="E279" s="177"/>
      <c r="G279" s="34">
        <f t="shared" si="18"/>
        <v>0</v>
      </c>
    </row>
    <row r="280" spans="2:7" ht="16.8" thickBot="1" x14ac:dyDescent="0.35">
      <c r="B280" s="24" t="s">
        <v>1266</v>
      </c>
      <c r="C280" s="23" t="s">
        <v>1026</v>
      </c>
      <c r="D280" s="158"/>
      <c r="E280" s="177"/>
      <c r="G280" s="34">
        <f t="shared" si="18"/>
        <v>0</v>
      </c>
    </row>
    <row r="281" spans="2:7" ht="16.8" thickBot="1" x14ac:dyDescent="0.35">
      <c r="B281" s="24" t="s">
        <v>1301</v>
      </c>
      <c r="C281" s="23" t="s">
        <v>645</v>
      </c>
      <c r="D281" s="158"/>
      <c r="E281" s="177"/>
      <c r="G281" s="34">
        <f t="shared" si="18"/>
        <v>0</v>
      </c>
    </row>
    <row r="282" spans="2:7" ht="16.8" thickBot="1" x14ac:dyDescent="0.35">
      <c r="B282" s="24" t="s">
        <v>1302</v>
      </c>
      <c r="C282" s="23" t="s">
        <v>1027</v>
      </c>
      <c r="D282" s="158"/>
      <c r="E282" s="177"/>
      <c r="G282" s="34">
        <f t="shared" si="18"/>
        <v>0</v>
      </c>
    </row>
    <row r="283" spans="2:7" ht="16.8" thickBot="1" x14ac:dyDescent="0.35">
      <c r="B283" s="24" t="s">
        <v>1303</v>
      </c>
      <c r="C283" s="23" t="s">
        <v>1028</v>
      </c>
      <c r="D283" s="158"/>
      <c r="E283" s="177"/>
      <c r="G283" s="34">
        <f t="shared" si="18"/>
        <v>0</v>
      </c>
    </row>
    <row r="284" spans="2:7" ht="16.8" thickBot="1" x14ac:dyDescent="0.35">
      <c r="B284" s="32" t="s">
        <v>1267</v>
      </c>
      <c r="C284" s="39" t="s">
        <v>651</v>
      </c>
      <c r="D284" s="40"/>
      <c r="E284" s="236"/>
    </row>
    <row r="285" spans="2:7" ht="16.8" thickBot="1" x14ac:dyDescent="0.35">
      <c r="B285" s="24" t="s">
        <v>1268</v>
      </c>
      <c r="C285" s="23" t="s">
        <v>1029</v>
      </c>
      <c r="D285" s="158"/>
      <c r="E285" s="177"/>
      <c r="G285" s="34">
        <f t="shared" ref="G285:G290" si="19">IF(AND(LEN(D285)&gt;1,LEN(D285)&lt;4),1,0)</f>
        <v>0</v>
      </c>
    </row>
    <row r="286" spans="2:7" ht="16.8" thickBot="1" x14ac:dyDescent="0.35">
      <c r="B286" s="24" t="s">
        <v>1269</v>
      </c>
      <c r="C286" s="23" t="s">
        <v>1030</v>
      </c>
      <c r="D286" s="158"/>
      <c r="E286" s="177"/>
      <c r="G286" s="34">
        <f t="shared" si="19"/>
        <v>0</v>
      </c>
    </row>
    <row r="287" spans="2:7" ht="16.8" thickBot="1" x14ac:dyDescent="0.35">
      <c r="B287" s="24" t="s">
        <v>1270</v>
      </c>
      <c r="C287" s="23" t="s">
        <v>1031</v>
      </c>
      <c r="D287" s="158"/>
      <c r="E287" s="177"/>
      <c r="G287" s="34">
        <f t="shared" si="19"/>
        <v>0</v>
      </c>
    </row>
    <row r="288" spans="2:7" ht="16.8" thickBot="1" x14ac:dyDescent="0.35">
      <c r="B288" s="24" t="s">
        <v>1271</v>
      </c>
      <c r="C288" s="23" t="s">
        <v>1032</v>
      </c>
      <c r="D288" s="158"/>
      <c r="E288" s="177"/>
      <c r="G288" s="34">
        <f t="shared" si="19"/>
        <v>0</v>
      </c>
    </row>
    <row r="289" spans="2:7" ht="16.8" thickBot="1" x14ac:dyDescent="0.35">
      <c r="B289" s="24" t="s">
        <v>1272</v>
      </c>
      <c r="C289" s="23" t="s">
        <v>1033</v>
      </c>
      <c r="D289" s="158"/>
      <c r="E289" s="177"/>
      <c r="G289" s="34">
        <f t="shared" si="19"/>
        <v>0</v>
      </c>
    </row>
    <row r="290" spans="2:7" ht="16.8" thickBot="1" x14ac:dyDescent="0.35">
      <c r="B290" s="24" t="s">
        <v>1273</v>
      </c>
      <c r="C290" s="23" t="s">
        <v>1034</v>
      </c>
      <c r="D290" s="158"/>
      <c r="E290" s="177"/>
      <c r="G290" s="34">
        <f t="shared" si="19"/>
        <v>0</v>
      </c>
    </row>
    <row r="292" spans="2:7" ht="16.2" x14ac:dyDescent="0.3">
      <c r="D292" s="33"/>
      <c r="E292" s="237"/>
    </row>
  </sheetData>
  <sheetProtection algorithmName="SHA-512" hashValue="O7Lt23ixsdF/xPQeDbsq5vZvto6LQp7z2RbGlkI/pnFfBTivmKqWJlORCaj3Sh3UqyLhzZgOaedcHuMX9e8vTw==" saltValue="SW6ELRKpjgNCl1qm9s3fEw==" spinCount="100000" sheet="1" objects="1" scenarios="1" selectLockedCells="1"/>
  <pageMargins left="0.7" right="0.7" top="0.75" bottom="0.75" header="0.3" footer="0.3"/>
  <pageSetup scale="75" orientation="portrait" r:id="rId1"/>
  <colBreaks count="1" manualBreakCount="1">
    <brk id="5" max="28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68E7B2FFD1045932856C67CAB0A5E" ma:contentTypeVersion="5" ma:contentTypeDescription="Create a new document." ma:contentTypeScope="" ma:versionID="1d699a0653d5251baef5d4342a7cad69">
  <xsd:schema xmlns:xsd="http://www.w3.org/2001/XMLSchema" xmlns:xs="http://www.w3.org/2001/XMLSchema" xmlns:p="http://schemas.microsoft.com/office/2006/metadata/properties" xmlns:ns2="bfe9ad50-1b50-411a-a809-4b22b7ecb94a" xmlns:ns3="86f64152-cda8-486d-9659-2831634e2ca9" targetNamespace="http://schemas.microsoft.com/office/2006/metadata/properties" ma:root="true" ma:fieldsID="1cc68caedf015dc158331a0c3ee23b10" ns2:_="" ns3:_="">
    <xsd:import namespace="bfe9ad50-1b50-411a-a809-4b22b7ecb94a"/>
    <xsd:import namespace="86f64152-cda8-486d-9659-2831634e2c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9ad50-1b50-411a-a809-4b22b7ecb9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64152-cda8-486d-9659-2831634e2c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57A49-8593-45E6-9D47-7977C0CCC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9ad50-1b50-411a-a809-4b22b7ecb94a"/>
    <ds:schemaRef ds:uri="86f64152-cda8-486d-9659-2831634e2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AC75E-E05D-4F25-88FB-09249F9A1331}">
  <ds:schemaRefs>
    <ds:schemaRef ds:uri="http://schemas.microsoft.com/office/2006/documentManagement/types"/>
    <ds:schemaRef ds:uri="http://schemas.microsoft.com/office/infopath/2007/PartnerControls"/>
    <ds:schemaRef ds:uri="86f64152-cda8-486d-9659-2831634e2ca9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bfe9ad50-1b50-411a-a809-4b22b7ecb94a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4055F5-558A-4166-96EB-A196A5E0D4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Help</vt:lpstr>
      <vt:lpstr>STATUS TRACKER</vt:lpstr>
      <vt:lpstr>Inspection Log</vt:lpstr>
      <vt:lpstr>Inspector List</vt:lpstr>
      <vt:lpstr>1. BPV Fundamentals</vt:lpstr>
      <vt:lpstr>2. Code References Overview</vt:lpstr>
      <vt:lpstr>3. Safety</vt:lpstr>
      <vt:lpstr>4. Pwr Boilers and Pwr Piping</vt:lpstr>
      <vt:lpstr>5. LP and Heating Boilers</vt:lpstr>
      <vt:lpstr>6. Pressure Vessels</vt:lpstr>
      <vt:lpstr>7. Pressure Relief Devices</vt:lpstr>
      <vt:lpstr>Help 2</vt:lpstr>
      <vt:lpstr>ObjectType</vt:lpstr>
      <vt:lpstr>Initials</vt:lpstr>
      <vt:lpstr>'1. BPV Fundamentals'!Print_Area</vt:lpstr>
      <vt:lpstr>'2. Code References Overview'!Print_Area</vt:lpstr>
      <vt:lpstr>'3. Safety'!Print_Area</vt:lpstr>
      <vt:lpstr>'4. Pwr Boilers and Pwr Piping'!Print_Area</vt:lpstr>
      <vt:lpstr>'5. LP and Heating Boilers'!Print_Area</vt:lpstr>
      <vt:lpstr>'6. Pressure Vessels'!Print_Area</vt:lpstr>
      <vt:lpstr>'7. Pressure Relief Devices'!Print_Area</vt:lpstr>
      <vt:lpstr>Help!Print_Area</vt:lpstr>
      <vt:lpstr>'Inspection Log'!Print_Area</vt:lpstr>
      <vt:lpstr>'STATUS TRACKER'!Print_Area</vt:lpstr>
      <vt:lpstr>'Inspection Log'!Print_Titles</vt:lpstr>
    </vt:vector>
  </TitlesOfParts>
  <Company>Maryland DLLR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MacDonald</dc:creator>
  <cp:lastModifiedBy>Brian Shafer</cp:lastModifiedBy>
  <cp:lastPrinted>2023-10-19T17:06:13Z</cp:lastPrinted>
  <dcterms:created xsi:type="dcterms:W3CDTF">2014-08-13T14:32:58Z</dcterms:created>
  <dcterms:modified xsi:type="dcterms:W3CDTF">2024-05-14T18:57:46Z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0x010100EBF68E7B2FFD1045932856C67CAB0A5E</vt:lpwstr>
  </property>
</Properties>
</file>